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onpercloud-my.sharepoint.com/personal/dmarin_fonper_gov_do/Documents/Escritorio/"/>
    </mc:Choice>
  </mc:AlternateContent>
  <xr:revisionPtr revIDLastSave="1" documentId="8_{A3C193E7-41B4-47BD-8E41-5A5E1FE37EE7}" xr6:coauthVersionLast="47" xr6:coauthVersionMax="47" xr10:uidLastSave="{C563B104-5880-48E9-A4E4-DD6DF28FB64C}"/>
  <bookViews>
    <workbookView xWindow="-108" yWindow="-108" windowWidth="23256" windowHeight="12576" xr2:uid="{222D07EF-5FB5-4B05-9764-28B32300A7D9}"/>
  </bookViews>
  <sheets>
    <sheet name="Aplic Financieras Acum Feb 25 " sheetId="1" r:id="rId1"/>
    <sheet name="Formato Presentacion Febrero 25" sheetId="2" r:id="rId2"/>
  </sheets>
  <externalReferences>
    <externalReference r:id="rId3"/>
  </externalReferences>
  <definedNames>
    <definedName name="_xlnm.Print_Area" localSheetId="0">'Aplic Financieras Acum Feb 25 '!$A$1:$F$114</definedName>
    <definedName name="_xlnm.Print_Area" localSheetId="1">'Formato Presentacion Febrero 25'!$A$1:$E$92</definedName>
    <definedName name="_xlnm.Print_Titles" localSheetId="0">'Aplic Financieras Acum Feb 25 '!$1:$11</definedName>
    <definedName name="_xlnm.Print_Titles" localSheetId="1">'Formato Presentacion Febrero 25'!$2:$13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6" i="2" l="1"/>
  <c r="D76" i="2"/>
  <c r="C76" i="2"/>
  <c r="E73" i="2"/>
  <c r="D73" i="2"/>
  <c r="C73" i="2"/>
  <c r="E70" i="2"/>
  <c r="D70" i="2"/>
  <c r="C70" i="2"/>
  <c r="E66" i="2"/>
  <c r="E65" i="2" s="1"/>
  <c r="D65" i="2"/>
  <c r="C65" i="2"/>
  <c r="E64" i="2"/>
  <c r="E63" i="2"/>
  <c r="E60" i="2"/>
  <c r="E59" i="2"/>
  <c r="E57" i="2"/>
  <c r="E56" i="2"/>
  <c r="E55" i="2" s="1"/>
  <c r="D55" i="2"/>
  <c r="C55" i="2"/>
  <c r="E49" i="2"/>
  <c r="E48" i="2"/>
  <c r="D48" i="2"/>
  <c r="C48" i="2"/>
  <c r="E47" i="2"/>
  <c r="E46" i="2"/>
  <c r="E45" i="2"/>
  <c r="E44" i="2"/>
  <c r="E43" i="2"/>
  <c r="E42" i="2"/>
  <c r="E39" i="2" s="1"/>
  <c r="E41" i="2"/>
  <c r="E40" i="2"/>
  <c r="D39" i="2"/>
  <c r="C39" i="2"/>
  <c r="E38" i="2"/>
  <c r="E37" i="2"/>
  <c r="E36" i="2"/>
  <c r="E35" i="2"/>
  <c r="E34" i="2"/>
  <c r="E33" i="2"/>
  <c r="E32" i="2"/>
  <c r="E31" i="2"/>
  <c r="E30" i="2" s="1"/>
  <c r="D30" i="2"/>
  <c r="C30" i="2"/>
  <c r="C13" i="2" s="1"/>
  <c r="E29" i="2"/>
  <c r="E28" i="2"/>
  <c r="E27" i="2"/>
  <c r="E26" i="2"/>
  <c r="E25" i="2"/>
  <c r="E24" i="2"/>
  <c r="E23" i="2"/>
  <c r="E22" i="2"/>
  <c r="E21" i="2"/>
  <c r="E20" i="2" s="1"/>
  <c r="D20" i="2"/>
  <c r="C20" i="2"/>
  <c r="E19" i="2"/>
  <c r="E18" i="2"/>
  <c r="E17" i="2"/>
  <c r="E16" i="2"/>
  <c r="E15" i="2"/>
  <c r="E14" i="2" s="1"/>
  <c r="D14" i="2"/>
  <c r="D13" i="2" s="1"/>
  <c r="C14" i="2"/>
  <c r="F98" i="1"/>
  <c r="F97" i="1"/>
  <c r="F96" i="1"/>
  <c r="F95" i="1"/>
  <c r="F94" i="1"/>
  <c r="F93" i="1" s="1"/>
  <c r="E93" i="1"/>
  <c r="D93" i="1"/>
  <c r="C93" i="1"/>
  <c r="B93" i="1"/>
  <c r="F91" i="1"/>
  <c r="F90" i="1"/>
  <c r="F89" i="1" s="1"/>
  <c r="E89" i="1"/>
  <c r="D89" i="1"/>
  <c r="C89" i="1"/>
  <c r="B89" i="1"/>
  <c r="F87" i="1"/>
  <c r="F86" i="1"/>
  <c r="F85" i="1"/>
  <c r="E85" i="1"/>
  <c r="D85" i="1"/>
  <c r="C85" i="1"/>
  <c r="B85" i="1"/>
  <c r="F83" i="1"/>
  <c r="F82" i="1"/>
  <c r="F81" i="1"/>
  <c r="F80" i="1"/>
  <c r="F79" i="1" s="1"/>
  <c r="E80" i="1"/>
  <c r="E79" i="1" s="1"/>
  <c r="D79" i="1"/>
  <c r="C79" i="1"/>
  <c r="B79" i="1"/>
  <c r="E77" i="1"/>
  <c r="F77" i="1" s="1"/>
  <c r="F76" i="1"/>
  <c r="E76" i="1"/>
  <c r="F75" i="1"/>
  <c r="E74" i="1"/>
  <c r="F74" i="1" s="1"/>
  <c r="E73" i="1"/>
  <c r="F73" i="1" s="1"/>
  <c r="F72" i="1"/>
  <c r="F71" i="1"/>
  <c r="F70" i="1"/>
  <c r="E69" i="1"/>
  <c r="F69" i="1" s="1"/>
  <c r="F68" i="1" s="1"/>
  <c r="D68" i="1"/>
  <c r="C68" i="1"/>
  <c r="B68" i="1"/>
  <c r="F66" i="1"/>
  <c r="F65" i="1"/>
  <c r="F64" i="1"/>
  <c r="F63" i="1"/>
  <c r="E62" i="1"/>
  <c r="F62" i="1" s="1"/>
  <c r="F61" i="1"/>
  <c r="E61" i="1"/>
  <c r="E60" i="1" s="1"/>
  <c r="D60" i="1"/>
  <c r="C60" i="1"/>
  <c r="B60" i="1"/>
  <c r="F58" i="1"/>
  <c r="F57" i="1"/>
  <c r="E57" i="1"/>
  <c r="F56" i="1"/>
  <c r="F55" i="1"/>
  <c r="F54" i="1"/>
  <c r="F53" i="1"/>
  <c r="F52" i="1"/>
  <c r="E51" i="1"/>
  <c r="E50" i="1" s="1"/>
  <c r="D51" i="1"/>
  <c r="D50" i="1" s="1"/>
  <c r="C50" i="1"/>
  <c r="B50" i="1"/>
  <c r="E48" i="1"/>
  <c r="F48" i="1" s="1"/>
  <c r="F47" i="1"/>
  <c r="E47" i="1"/>
  <c r="E46" i="1"/>
  <c r="F46" i="1" s="1"/>
  <c r="E45" i="1"/>
  <c r="F45" i="1" s="1"/>
  <c r="E44" i="1"/>
  <c r="F44" i="1" s="1"/>
  <c r="F43" i="1"/>
  <c r="E43" i="1"/>
  <c r="D43" i="1"/>
  <c r="F42" i="1"/>
  <c r="E42" i="1"/>
  <c r="E41" i="1"/>
  <c r="E40" i="1" s="1"/>
  <c r="D40" i="1"/>
  <c r="C40" i="1"/>
  <c r="B40" i="1"/>
  <c r="E38" i="1"/>
  <c r="F38" i="1" s="1"/>
  <c r="E37" i="1"/>
  <c r="F37" i="1" s="1"/>
  <c r="F36" i="1"/>
  <c r="E36" i="1"/>
  <c r="E35" i="1"/>
  <c r="F35" i="1" s="1"/>
  <c r="E34" i="1"/>
  <c r="F34" i="1" s="1"/>
  <c r="E33" i="1"/>
  <c r="F33" i="1" s="1"/>
  <c r="E32" i="1"/>
  <c r="F32" i="1" s="1"/>
  <c r="E31" i="1"/>
  <c r="F31" i="1" s="1"/>
  <c r="E30" i="1"/>
  <c r="F30" i="1" s="1"/>
  <c r="E29" i="1"/>
  <c r="D29" i="1"/>
  <c r="C29" i="1"/>
  <c r="B29" i="1"/>
  <c r="E27" i="1"/>
  <c r="F27" i="1" s="1"/>
  <c r="E26" i="1"/>
  <c r="F26" i="1" s="1"/>
  <c r="F25" i="1"/>
  <c r="E25" i="1"/>
  <c r="F24" i="1"/>
  <c r="E24" i="1"/>
  <c r="E23" i="1"/>
  <c r="E22" i="1" s="1"/>
  <c r="D23" i="1"/>
  <c r="D22" i="1"/>
  <c r="D100" i="1" s="1"/>
  <c r="D21" i="1" s="1"/>
  <c r="C22" i="1"/>
  <c r="C100" i="1" s="1"/>
  <c r="C21" i="1" s="1"/>
  <c r="B22" i="1"/>
  <c r="B100" i="1" s="1"/>
  <c r="B21" i="1" s="1"/>
  <c r="B18" i="1"/>
  <c r="F17" i="1"/>
  <c r="E16" i="1"/>
  <c r="D16" i="1"/>
  <c r="F16" i="1" s="1"/>
  <c r="C16" i="1"/>
  <c r="B16" i="1"/>
  <c r="F15" i="1"/>
  <c r="F14" i="1"/>
  <c r="E13" i="1"/>
  <c r="E18" i="1" s="1"/>
  <c r="D13" i="1"/>
  <c r="D18" i="1" s="1"/>
  <c r="C13" i="1"/>
  <c r="C18" i="1" s="1"/>
  <c r="B13" i="1"/>
  <c r="E13" i="2" l="1"/>
  <c r="F29" i="1"/>
  <c r="F60" i="1"/>
  <c r="F51" i="1"/>
  <c r="F50" i="1" s="1"/>
  <c r="F13" i="1"/>
  <c r="F18" i="1" s="1"/>
  <c r="F41" i="1"/>
  <c r="F40" i="1" s="1"/>
  <c r="E68" i="1"/>
  <c r="E100" i="1" s="1"/>
  <c r="E21" i="1" s="1"/>
  <c r="F23" i="1"/>
  <c r="F22" i="1" s="1"/>
  <c r="F100" i="1" s="1"/>
  <c r="F21" i="1" s="1"/>
</calcChain>
</file>

<file path=xl/sharedStrings.xml><?xml version="1.0" encoding="utf-8"?>
<sst xmlns="http://schemas.openxmlformats.org/spreadsheetml/2006/main" count="245" uniqueCount="242">
  <si>
    <t xml:space="preserve">                                                                                                  </t>
  </si>
  <si>
    <t xml:space="preserve"> FONDO PATRIMONIAL DE LAS EMPRESAS REFORMADAS</t>
  </si>
  <si>
    <t>Año 2025</t>
  </si>
  <si>
    <t xml:space="preserve"> Ejecución de Ingresos y Gastos y Aplicaciones Financieras </t>
  </si>
  <si>
    <t xml:space="preserve">Detalle </t>
  </si>
  <si>
    <t>Presupesto Aprobado</t>
  </si>
  <si>
    <t>Presupuesto Modificado</t>
  </si>
  <si>
    <t xml:space="preserve">Enero </t>
  </si>
  <si>
    <t>Febrero</t>
  </si>
  <si>
    <t>Total</t>
  </si>
  <si>
    <t>1 - INGRESOS:</t>
  </si>
  <si>
    <t>1.6.1 Renta de la Propiedad</t>
  </si>
  <si>
    <t>1.6.1.1- Dividendos</t>
  </si>
  <si>
    <t>1.6.1.2- Intereses</t>
  </si>
  <si>
    <t>1.6.4 Otros Ingresos</t>
  </si>
  <si>
    <t>1.6.4.1- Otros Ingresos Diversos</t>
  </si>
  <si>
    <t>TOTAL INGRESOS</t>
  </si>
  <si>
    <t>2 - GASTOS:</t>
  </si>
  <si>
    <t>2.1-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</si>
  <si>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</si>
  <si>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</si>
  <si>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</si>
  <si>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</si>
  <si>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 xml:space="preserve">2.1.5 -Contribuciones a la Seguridad Social 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</si>
  <si>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</si>
  <si>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</si>
  <si>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</si>
  <si>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</si>
  <si>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</si>
  <si>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</si>
  <si>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</si>
  <si>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</si>
  <si>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incluídos en conceptos anteriores</t>
  </si>
  <si>
    <t>2.2.9 - Otras Contrataciones de Servicios</t>
  </si>
  <si>
    <t>2.3 - Materiales y Suministros</t>
  </si>
  <si>
    <t>2.3.1 - Alimentos y Bebidas para Personas</t>
  </si>
  <si>
    <t>2.3.2 - Textiles y Vestuarios</t>
  </si>
  <si>
    <t>2.3.3 - Productos de Papel, Cartón e Impresos</t>
  </si>
  <si>
    <t>2.3.4 - Productos Farmacéuticos</t>
  </si>
  <si>
    <t>2.3.5 - Productos de Caucho, Cuero y Plástico</t>
  </si>
  <si>
    <t>2.3.6 - Productos Minerales</t>
  </si>
  <si>
    <t>2.3.7 - Combutibles, Lubricantes y Productos Químicos</t>
  </si>
  <si>
    <t>2.3.9 - Productos y Útiles Varios</t>
  </si>
  <si>
    <t>2.4 - Transferencias Corrientes</t>
  </si>
  <si>
    <t>2.4.1 - Transferencias Corrientes S. Privado</t>
  </si>
  <si>
    <t>2.4.2 - Transf. Corrientes al Gob. General</t>
  </si>
  <si>
    <t>2.4.3 Transf. Corrientes a Gob. Generales Locales</t>
  </si>
  <si>
    <t>2.4.4 Transf. Corrientes a Emp. Públicas no Financieras</t>
  </si>
  <si>
    <t>2.4.5 Transf. Corrientes a Inst. Públicas no Financieras</t>
  </si>
  <si>
    <t>2.4.6 Subvenciones</t>
  </si>
  <si>
    <t>2.4.7 Tranf. Corrientes Sector Externo</t>
  </si>
  <si>
    <t>2.4.9 Tranf. Corrientes Otras Inst. Públicas</t>
  </si>
  <si>
    <t>2.5 - Transferencias de Capital</t>
  </si>
  <si>
    <t>2.5.1 - Transferencias de Capital ASFL</t>
  </si>
  <si>
    <t>2.5.2 - Transferencias de Capital al Gobierno</t>
  </si>
  <si>
    <t>2.5.3 - Transf. de Capital a Gobiernos Locales</t>
  </si>
  <si>
    <t>2.5.4 - Transf. Capital Emp. P no Financieras</t>
  </si>
  <si>
    <t xml:space="preserve">2.5.6 - Transf. Capital Sector Externo </t>
  </si>
  <si>
    <t>2.5.9 - Transf. Capital Otras Inst. Públicas</t>
  </si>
  <si>
    <t>2.6 - Bienes Muebles, Inmuebles E Intangibles</t>
  </si>
  <si>
    <t>2.6.1 - Mobiliario y Equipo</t>
  </si>
  <si>
    <t>2.6.2 - Mobiliario y Equipo Educacional y Educativo</t>
  </si>
  <si>
    <t>2.6.3 - Equipo Intrumental y de Lab.</t>
  </si>
  <si>
    <t>2.6.4 - Vehículos y Equipos de Transporte</t>
  </si>
  <si>
    <t>2.6.5 - Maquinarias y Otros Equipos</t>
  </si>
  <si>
    <t>2.6.6 - Equipos de Defensa y Seguridad</t>
  </si>
  <si>
    <t>2.6.7 - Activos Biológicos</t>
  </si>
  <si>
    <t>2.6.8 - Bienes Intangibles</t>
  </si>
  <si>
    <t>2.6.9 - Edif. Estructuras Obj. Valor</t>
  </si>
  <si>
    <t>2.7 - Obras</t>
  </si>
  <si>
    <t>2.7.1 - Obras en Edificaciones</t>
  </si>
  <si>
    <t>2.7.2 - Infraestructura</t>
  </si>
  <si>
    <t>2.7.3 - Construcciones en Bienes Consecionados</t>
  </si>
  <si>
    <t>2.7.4 - Gastos de Inversión</t>
  </si>
  <si>
    <t>2.8 - Adquisicón Activos Financ. C/F Politica</t>
  </si>
  <si>
    <t>2.8.1 - Concesión de Préstamos</t>
  </si>
  <si>
    <t>2.8.2 - Adq. de Títulos de Valores Represt. de Deudas</t>
  </si>
  <si>
    <t>2.9 - Gastos Financieros</t>
  </si>
  <si>
    <t>2.9.1 - Intereses de la Deuda Pública Interna</t>
  </si>
  <si>
    <t>2.9.2 - Intereses de la Deuda Pública Externa</t>
  </si>
  <si>
    <t>4.1 Aplicaciones Financieras</t>
  </si>
  <si>
    <t xml:space="preserve">4.1 Incremento de los Activos Financ. Corrientes </t>
  </si>
  <si>
    <t>4.1.1 - Incremento de los Activos Finac. Corrientes</t>
  </si>
  <si>
    <t>4.1.2 - Incremento de los Activos Financ. No Corr.</t>
  </si>
  <si>
    <t>4.3 - Disminución de Fondos de Terceros</t>
  </si>
  <si>
    <t>4.3.5 - Disminución de Depósitos Fondos de Terceros</t>
  </si>
  <si>
    <t>Total Gastos</t>
  </si>
  <si>
    <t xml:space="preserve">                         Claudio Marte</t>
  </si>
  <si>
    <t xml:space="preserve">                  Marleny Medrano</t>
  </si>
  <si>
    <t xml:space="preserve">           Encargado División de Presupuesto</t>
  </si>
  <si>
    <t xml:space="preserve"> Directora Administrativa y Financiera</t>
  </si>
  <si>
    <t xml:space="preserve">                   José E. Florentino</t>
  </si>
  <si>
    <t xml:space="preserve">                               Presidente</t>
  </si>
  <si>
    <t xml:space="preserve">  </t>
  </si>
  <si>
    <t>Fondo Patrimonial de las Empresas Reformadas</t>
  </si>
  <si>
    <t>Reporte de Ejecución Presupuestaria del 1 al 28 de Febrero</t>
  </si>
  <si>
    <t>En RD$</t>
  </si>
  <si>
    <t>No. Cta.</t>
  </si>
  <si>
    <t>Concepto de Cuenta</t>
  </si>
  <si>
    <t>Presupuesto Aprobado</t>
  </si>
  <si>
    <t>Presupupuesto Modificado</t>
  </si>
  <si>
    <t>2</t>
  </si>
  <si>
    <t>Gastos</t>
  </si>
  <si>
    <t>2.1</t>
  </si>
  <si>
    <t>Remuneraciones y Contribuciones</t>
  </si>
  <si>
    <t>2.1.1</t>
  </si>
  <si>
    <t>Remuneraciones</t>
  </si>
  <si>
    <t>2.1.2</t>
  </si>
  <si>
    <t>Sobresueldos</t>
  </si>
  <si>
    <t>2.1.3</t>
  </si>
  <si>
    <t xml:space="preserve">Dietas y Gastos de Representación </t>
  </si>
  <si>
    <t>2.1.4</t>
  </si>
  <si>
    <t>Gratificaciones y Bonificaciones</t>
  </si>
  <si>
    <t>2.1.5</t>
  </si>
  <si>
    <t>Contribuciones a la Seguridad Social</t>
  </si>
  <si>
    <t>2.2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</si>
  <si>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</si>
  <si>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</si>
  <si>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</si>
  <si>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</si>
  <si>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</si>
  <si>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</si>
  <si>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 xml:space="preserve">Viáticos </t>
  </si>
  <si>
    <t>2.2.4</t>
  </si>
  <si>
    <t>Transporte y Almacenaje</t>
  </si>
  <si>
    <t>2.2.5</t>
  </si>
  <si>
    <t>Alquileres</t>
  </si>
  <si>
    <t>2.2.6</t>
  </si>
  <si>
    <t>Seguros</t>
  </si>
  <si>
    <t>2.2.7</t>
  </si>
  <si>
    <t>Reparaciones e instalaciones</t>
  </si>
  <si>
    <t>2.2.8</t>
  </si>
  <si>
    <t>Otros servicios</t>
  </si>
  <si>
    <t>2.2.9</t>
  </si>
  <si>
    <t xml:space="preserve">Otras contrataciones de servicios </t>
  </si>
  <si>
    <t>2.3</t>
  </si>
  <si>
    <t>Materiales y Suministros</t>
  </si>
  <si>
    <t>2.3.1</t>
  </si>
  <si>
    <t>Alimentos y bebidas para personas</t>
  </si>
  <si>
    <t>2.3.2</t>
  </si>
  <si>
    <t>Textiles y Vestuarios</t>
  </si>
  <si>
    <t>2.3.3</t>
  </si>
  <si>
    <t>Productos de Papel, Cartón e Impresos</t>
  </si>
  <si>
    <t>2.3.4</t>
  </si>
  <si>
    <t>Productos Farmacéuticos</t>
  </si>
  <si>
    <t>2.3.5</t>
  </si>
  <si>
    <t>Productos de Cuero, Caucho y Plástico</t>
  </si>
  <si>
    <t>2.3.6</t>
  </si>
  <si>
    <t>Productos Minerales, Metálicos y no Metálicos</t>
  </si>
  <si>
    <t>2.3.7</t>
  </si>
  <si>
    <t>Combustibles y Lubricantes</t>
  </si>
  <si>
    <t>2.3.9</t>
  </si>
  <si>
    <t>Productos y Útiles Varios</t>
  </si>
  <si>
    <t>2.4</t>
  </si>
  <si>
    <t>Transferencias corrientes</t>
  </si>
  <si>
    <t>2.4.1</t>
  </si>
  <si>
    <t>Transferencias Corrientes al Sector Privado</t>
  </si>
  <si>
    <t>2.4.2</t>
  </si>
  <si>
    <t>Transferencias Corrientes al Gobierno Gral. Nac.</t>
  </si>
  <si>
    <t>2.4.3</t>
  </si>
  <si>
    <t>Transferencias Corrientes a Gobiernos Generales Loc</t>
  </si>
  <si>
    <t>2.4.4</t>
  </si>
  <si>
    <t>Transferencias Corrientes Empresas P. no Financieras</t>
  </si>
  <si>
    <t>2.4.5</t>
  </si>
  <si>
    <t>Transferencias Corrientes a Inst. Públicas Financieras</t>
  </si>
  <si>
    <t>2.4.6</t>
  </si>
  <si>
    <t>Subvenciones</t>
  </si>
  <si>
    <t>2.4.7</t>
  </si>
  <si>
    <t>Transferencias Corrientes Sector Externo</t>
  </si>
  <si>
    <t>2.4.9</t>
  </si>
  <si>
    <t>Transferencias Corrientes Otras Instituciones Públicas</t>
  </si>
  <si>
    <t>2.5</t>
  </si>
  <si>
    <t>Transferencia de Capital</t>
  </si>
  <si>
    <t>2.5.1</t>
  </si>
  <si>
    <t>Transferencia de Capital a Asociaciones Privadas SFL</t>
  </si>
  <si>
    <t>2.5.2</t>
  </si>
  <si>
    <t>Transferencia de Capital al Gobierno Central</t>
  </si>
  <si>
    <t>2.5.3</t>
  </si>
  <si>
    <t>Transferencia de Capital a Gobiernos Locales</t>
  </si>
  <si>
    <t>2.5.4</t>
  </si>
  <si>
    <t>Transferencia de Capital Empresas Públicas no F.</t>
  </si>
  <si>
    <t>2.5.6</t>
  </si>
  <si>
    <t>Transferencia de Capital Sector Externo</t>
  </si>
  <si>
    <t>2.5.9</t>
  </si>
  <si>
    <t>Transferencia de Capital a Otras Instituciones Pub.</t>
  </si>
  <si>
    <t>2.6</t>
  </si>
  <si>
    <t>Bienes muebles, inmuebles e intangibles</t>
  </si>
  <si>
    <t>2.6.1</t>
  </si>
  <si>
    <t>Mobiliario y Equipo</t>
  </si>
  <si>
    <t>2.6.2</t>
  </si>
  <si>
    <t>Mobiliario y Equipo educacional y recreativo</t>
  </si>
  <si>
    <t>2.6.3</t>
  </si>
  <si>
    <t>Equipo Instrumental y de Laboratorio</t>
  </si>
  <si>
    <t>2.6.4</t>
  </si>
  <si>
    <t>Vehículos y Equipos de Transporte, Tracción y Elevación</t>
  </si>
  <si>
    <t>2.6.5</t>
  </si>
  <si>
    <t>Maquinaria y Otros Equipos</t>
  </si>
  <si>
    <t>2.6.6</t>
  </si>
  <si>
    <t>Equipo de Defensa y Seguridad</t>
  </si>
  <si>
    <t>2.6.7</t>
  </si>
  <si>
    <t>Activos Biológicos</t>
  </si>
  <si>
    <t>2.6.8</t>
  </si>
  <si>
    <t>Bienes Intangibles</t>
  </si>
  <si>
    <t>2.6.9</t>
  </si>
  <si>
    <t>Edificios, Estructuras, tierras, terrenos y Obj. Valor</t>
  </si>
  <si>
    <t>2.7</t>
  </si>
  <si>
    <t>Obras</t>
  </si>
  <si>
    <t>2.7.1</t>
  </si>
  <si>
    <t>Obras en Edificaciones</t>
  </si>
  <si>
    <t>2.7.2</t>
  </si>
  <si>
    <t>Infraestructura</t>
  </si>
  <si>
    <t>2.7.3</t>
  </si>
  <si>
    <t>Construcciones en Bienes Concesionados</t>
  </si>
  <si>
    <t>2.7.4</t>
  </si>
  <si>
    <t>Gastos para Inversión</t>
  </si>
  <si>
    <t>2.8</t>
  </si>
  <si>
    <t>Adquisición de Activos Financieros C/F Política</t>
  </si>
  <si>
    <t>2.8.1</t>
  </si>
  <si>
    <t>Concesión de Préstamos</t>
  </si>
  <si>
    <t>2.8.2</t>
  </si>
  <si>
    <t>Adq. de Títulos de Valores Representativos de Deuda</t>
  </si>
  <si>
    <t>2.9</t>
  </si>
  <si>
    <t>Gastos Financieros</t>
  </si>
  <si>
    <t>2.9.1</t>
  </si>
  <si>
    <t>Intereses de la Deuda Pública Interna</t>
  </si>
  <si>
    <t>2.9.2</t>
  </si>
  <si>
    <t>Intereses de la Deuda Pública Externa</t>
  </si>
  <si>
    <t>4.1</t>
  </si>
  <si>
    <t>Aplicaciones Financieras</t>
  </si>
  <si>
    <t>Incremento de Activos Financieros Corrientes</t>
  </si>
  <si>
    <t>4.1.1</t>
  </si>
  <si>
    <t>4.1.2</t>
  </si>
  <si>
    <t>Incremento de Activos Financieros no Corrientes</t>
  </si>
  <si>
    <t>Disminución de Fondos de Terceros</t>
  </si>
  <si>
    <t>4.3.5</t>
  </si>
  <si>
    <t>Disminución de Depósitos de Fondos de Terceros</t>
  </si>
  <si>
    <t>Claudio Marte</t>
  </si>
  <si>
    <t>Marleny Medrano</t>
  </si>
  <si>
    <t xml:space="preserve">  Encargado División de Presupuesto</t>
  </si>
  <si>
    <t>Directora Administrativa Financiera</t>
  </si>
  <si>
    <t>José E. Florentino</t>
  </si>
  <si>
    <t>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</si>
</sst>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>
    <font>
      <sz val="10"/>
      <name val="Arial"/>
    </font>
    <font>
      <sz val="11"/>
      <color theme="1"/>
      <name val="Museo Sans 100"/>
      <family val="3"/>
    </font>
    <font>
      <b/>
      <sz val="16"/>
      <name val="Museo Sans 100"/>
      <family val="3"/>
    </font>
    <font>
      <b/>
      <sz val="14"/>
      <color theme="1"/>
      <name val="Museo Sans 100"/>
      <family val="3"/>
    </font>
    <font>
      <b/>
      <sz val="16"/>
      <color theme="1"/>
      <name val="Museo Sans 100"/>
      <family val="3"/>
    </font>
    <font>
      <b/>
      <sz val="12"/>
      <color theme="1"/>
      <name val="Museo Sans 100"/>
      <family val="3"/>
    </font>
    <font>
      <sz val="10"/>
      <name val="Arial"/>
      <family val="2"/>
    </font>
    <font>
      <sz val="12"/>
      <color theme="1"/>
      <name val="Museo Sans 100"/>
      <family val="3"/>
    </font>
    <font>
      <b/>
      <sz val="11"/>
      <color theme="1"/>
      <name val="Museo Sans 100"/>
      <family val="3"/>
    </font>
    <font>
      <b/>
      <sz val="11"/>
      <name val="Museo Sans 100"/>
      <family val="3"/>
    </font>
    <font>
      <u val="singleAccounting"/>
      <sz val="11"/>
      <color theme="1"/>
      <name val="Museo Sans 100"/>
      <family val="3"/>
    </font>
    <font>
      <b/>
      <sz val="10"/>
      <color theme="1"/>
      <name val="Museo Sans 100"/>
      <family val="3"/>
    </font>
    <font>
      <sz val="10"/>
      <color theme="1"/>
      <name val="Museo Sans 100"/>
      <family val="3"/>
    </font>
    <font>
      <sz val="14"/>
      <color theme="1"/>
      <name val="Museo Sans 100"/>
      <family val="3"/>
    </font>
    <font>
      <sz val="12"/>
      <name val="Museo Sans 100"/>
      <family val="3"/>
    </font>
    <font>
      <b/>
      <sz val="12"/>
      <color rgb="FFFF0000"/>
      <name val="Museo Sans 100"/>
      <family val="3"/>
    </font>
    <font>
      <b/>
      <sz val="12"/>
      <name val="Museo Sans 100"/>
      <family val="3"/>
    </font>
    <font>
      <sz val="12"/>
      <color rgb="FFFF0000"/>
      <name val="Museo Sans 100"/>
      <family val="3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25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/>
    <xf numFmtId="0" fontId="1" fillId="0" borderId="4" xfId="0" applyFont="1" applyBorder="1"/>
    <xf numFmtId="0" fontId="1" fillId="0" borderId="5" xfId="0" applyFont="1" applyBorder="1"/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3" fontId="7" fillId="0" borderId="10" xfId="1" applyFont="1" applyBorder="1" applyAlignment="1">
      <alignment horizontal="center"/>
    </xf>
    <xf numFmtId="43" fontId="7" fillId="0" borderId="11" xfId="1" applyFont="1" applyBorder="1" applyAlignment="1">
      <alignment horizontal="center"/>
    </xf>
    <xf numFmtId="0" fontId="7" fillId="0" borderId="0" xfId="0" applyFont="1"/>
    <xf numFmtId="0" fontId="8" fillId="0" borderId="6" xfId="0" applyFont="1" applyBorder="1" applyAlignment="1">
      <alignment horizontal="left" wrapText="1"/>
    </xf>
    <xf numFmtId="164" fontId="8" fillId="0" borderId="7" xfId="1" applyNumberFormat="1" applyFont="1" applyBorder="1" applyAlignment="1">
      <alignment wrapText="1"/>
    </xf>
    <xf numFmtId="43" fontId="8" fillId="0" borderId="7" xfId="1" applyFont="1" applyBorder="1" applyAlignment="1">
      <alignment wrapText="1"/>
    </xf>
    <xf numFmtId="43" fontId="8" fillId="0" borderId="8" xfId="1" applyFont="1" applyBorder="1" applyAlignment="1">
      <alignment wrapText="1"/>
    </xf>
    <xf numFmtId="43" fontId="1" fillId="0" borderId="0" xfId="0" applyNumberFormat="1" applyFont="1"/>
    <xf numFmtId="43" fontId="9" fillId="0" borderId="0" xfId="0" applyNumberFormat="1" applyFont="1"/>
    <xf numFmtId="0" fontId="1" fillId="0" borderId="12" xfId="0" applyFont="1" applyBorder="1" applyAlignment="1">
      <alignment horizontal="left"/>
    </xf>
    <xf numFmtId="164" fontId="1" fillId="0" borderId="13" xfId="1" applyNumberFormat="1" applyFont="1" applyBorder="1" applyAlignment="1">
      <alignment horizontal="center"/>
    </xf>
    <xf numFmtId="43" fontId="1" fillId="0" borderId="13" xfId="1" applyFont="1" applyBorder="1" applyAlignment="1">
      <alignment horizontal="center"/>
    </xf>
    <xf numFmtId="43" fontId="1" fillId="0" borderId="14" xfId="1" applyFont="1" applyBorder="1" applyAlignment="1">
      <alignment wrapText="1"/>
    </xf>
    <xf numFmtId="0" fontId="1" fillId="0" borderId="15" xfId="0" applyFont="1" applyBorder="1" applyAlignment="1">
      <alignment horizontal="left"/>
    </xf>
    <xf numFmtId="164" fontId="1" fillId="0" borderId="16" xfId="1" applyNumberFormat="1" applyFont="1" applyBorder="1" applyAlignment="1">
      <alignment horizontal="center"/>
    </xf>
    <xf numFmtId="43" fontId="1" fillId="0" borderId="16" xfId="1" applyFont="1" applyBorder="1" applyAlignment="1">
      <alignment horizontal="center"/>
    </xf>
    <xf numFmtId="43" fontId="1" fillId="0" borderId="17" xfId="1" applyFont="1" applyBorder="1" applyAlignment="1">
      <alignment wrapText="1"/>
    </xf>
    <xf numFmtId="0" fontId="1" fillId="0" borderId="9" xfId="0" applyFont="1" applyBorder="1" applyAlignment="1">
      <alignment horizontal="left"/>
    </xf>
    <xf numFmtId="164" fontId="10" fillId="0" borderId="10" xfId="1" applyNumberFormat="1" applyFont="1" applyBorder="1" applyAlignment="1">
      <alignment horizontal="center"/>
    </xf>
    <xf numFmtId="43" fontId="10" fillId="0" borderId="10" xfId="1" applyFont="1" applyBorder="1" applyAlignment="1">
      <alignment horizontal="center"/>
    </xf>
    <xf numFmtId="43" fontId="10" fillId="0" borderId="11" xfId="1" applyFont="1" applyBorder="1" applyAlignment="1">
      <alignment wrapText="1"/>
    </xf>
    <xf numFmtId="0" fontId="5" fillId="0" borderId="6" xfId="0" applyFont="1" applyBorder="1" applyAlignment="1">
      <alignment horizontal="center" wrapText="1"/>
    </xf>
    <xf numFmtId="164" fontId="5" fillId="0" borderId="7" xfId="1" applyNumberFormat="1" applyFont="1" applyBorder="1" applyAlignment="1">
      <alignment horizontal="center"/>
    </xf>
    <xf numFmtId="43" fontId="5" fillId="0" borderId="7" xfId="1" applyFont="1" applyBorder="1" applyAlignment="1">
      <alignment horizontal="center"/>
    </xf>
    <xf numFmtId="43" fontId="5" fillId="0" borderId="8" xfId="1" applyFont="1" applyBorder="1" applyAlignment="1">
      <alignment horizontal="center"/>
    </xf>
    <xf numFmtId="0" fontId="5" fillId="0" borderId="12" xfId="0" applyFont="1" applyBorder="1" applyAlignment="1">
      <alignment horizontal="center" wrapText="1"/>
    </xf>
    <xf numFmtId="164" fontId="5" fillId="0" borderId="13" xfId="1" applyNumberFormat="1" applyFont="1" applyBorder="1" applyAlignment="1">
      <alignment horizontal="center"/>
    </xf>
    <xf numFmtId="43" fontId="5" fillId="0" borderId="13" xfId="1" applyFont="1" applyBorder="1" applyAlignment="1">
      <alignment horizontal="center"/>
    </xf>
    <xf numFmtId="43" fontId="5" fillId="0" borderId="14" xfId="1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164" fontId="11" fillId="0" borderId="16" xfId="1" applyNumberFormat="1" applyFont="1" applyBorder="1" applyAlignment="1">
      <alignment horizontal="center"/>
    </xf>
    <xf numFmtId="43" fontId="11" fillId="0" borderId="16" xfId="1" applyFont="1" applyBorder="1"/>
    <xf numFmtId="43" fontId="11" fillId="0" borderId="17" xfId="1" applyFont="1" applyBorder="1"/>
    <xf numFmtId="43" fontId="12" fillId="0" borderId="0" xfId="0" applyNumberFormat="1" applyFont="1"/>
    <xf numFmtId="43" fontId="7" fillId="0" borderId="0" xfId="0" applyNumberFormat="1" applyFont="1"/>
    <xf numFmtId="0" fontId="5" fillId="0" borderId="6" xfId="0" applyFont="1" applyBorder="1" applyAlignment="1">
      <alignment horizontal="center" vertical="center" wrapText="1"/>
    </xf>
    <xf numFmtId="0" fontId="5" fillId="0" borderId="0" xfId="0" applyFont="1"/>
    <xf numFmtId="0" fontId="1" fillId="0" borderId="18" xfId="0" applyFont="1" applyBorder="1" applyAlignment="1">
      <alignment horizontal="left"/>
    </xf>
    <xf numFmtId="164" fontId="1" fillId="0" borderId="19" xfId="1" applyNumberFormat="1" applyFont="1" applyBorder="1" applyAlignment="1">
      <alignment horizontal="center"/>
    </xf>
    <xf numFmtId="43" fontId="1" fillId="0" borderId="19" xfId="1" applyFont="1" applyBorder="1" applyAlignment="1">
      <alignment horizontal="center"/>
    </xf>
    <xf numFmtId="43" fontId="1" fillId="0" borderId="20" xfId="1" applyFont="1" applyBorder="1" applyAlignment="1">
      <alignment wrapText="1"/>
    </xf>
    <xf numFmtId="164" fontId="1" fillId="0" borderId="16" xfId="1" applyNumberFormat="1" applyFont="1" applyBorder="1" applyAlignment="1">
      <alignment wrapText="1"/>
    </xf>
    <xf numFmtId="43" fontId="1" fillId="0" borderId="16" xfId="1" applyFont="1" applyBorder="1" applyAlignment="1">
      <alignment wrapText="1"/>
    </xf>
    <xf numFmtId="0" fontId="1" fillId="0" borderId="18" xfId="0" applyFont="1" applyBorder="1" applyAlignment="1">
      <alignment horizontal="left" wrapText="1"/>
    </xf>
    <xf numFmtId="0" fontId="1" fillId="0" borderId="15" xfId="0" applyFont="1" applyBorder="1" applyAlignment="1">
      <alignment horizontal="left" wrapText="1"/>
    </xf>
    <xf numFmtId="43" fontId="1" fillId="0" borderId="16" xfId="1" applyFont="1" applyBorder="1" applyAlignment="1"/>
    <xf numFmtId="0" fontId="1" fillId="0" borderId="12" xfId="0" applyFont="1" applyBorder="1" applyAlignment="1">
      <alignment horizontal="left" wrapText="1"/>
    </xf>
    <xf numFmtId="164" fontId="1" fillId="0" borderId="13" xfId="1" applyNumberFormat="1" applyFont="1" applyBorder="1" applyAlignment="1">
      <alignment wrapText="1"/>
    </xf>
    <xf numFmtId="43" fontId="1" fillId="0" borderId="13" xfId="1" applyFont="1" applyBorder="1" applyAlignment="1">
      <alignment wrapText="1"/>
    </xf>
    <xf numFmtId="164" fontId="1" fillId="0" borderId="19" xfId="1" applyNumberFormat="1" applyFont="1" applyBorder="1" applyAlignment="1">
      <alignment wrapText="1"/>
    </xf>
    <xf numFmtId="43" fontId="1" fillId="0" borderId="19" xfId="1" applyFont="1" applyBorder="1" applyAlignment="1">
      <alignment wrapText="1"/>
    </xf>
    <xf numFmtId="0" fontId="12" fillId="0" borderId="15" xfId="0" applyFont="1" applyBorder="1" applyAlignment="1">
      <alignment horizontal="left" wrapText="1"/>
    </xf>
    <xf numFmtId="164" fontId="12" fillId="0" borderId="16" xfId="1" applyNumberFormat="1" applyFont="1" applyBorder="1" applyAlignment="1">
      <alignment wrapText="1"/>
    </xf>
    <xf numFmtId="43" fontId="12" fillId="0" borderId="16" xfId="1" applyFont="1" applyBorder="1" applyAlignment="1">
      <alignment wrapText="1"/>
    </xf>
    <xf numFmtId="43" fontId="12" fillId="0" borderId="17" xfId="1" applyFont="1" applyBorder="1" applyAlignment="1">
      <alignment wrapText="1"/>
    </xf>
    <xf numFmtId="0" fontId="12" fillId="0" borderId="0" xfId="0" applyFont="1"/>
    <xf numFmtId="0" fontId="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64" fontId="12" fillId="0" borderId="0" xfId="0" applyNumberFormat="1" applyFont="1" applyAlignment="1">
      <alignment vertical="center" wrapText="1"/>
    </xf>
    <xf numFmtId="164" fontId="1" fillId="0" borderId="0" xfId="0" applyNumberFormat="1" applyFont="1"/>
    <xf numFmtId="0" fontId="14" fillId="0" borderId="0" xfId="0" applyFont="1"/>
    <xf numFmtId="0" fontId="16" fillId="0" borderId="0" xfId="0" applyFont="1" applyAlignment="1">
      <alignment horizontal="center"/>
    </xf>
    <xf numFmtId="43" fontId="17" fillId="0" borderId="0" xfId="0" applyNumberFormat="1" applyFont="1"/>
    <xf numFmtId="49" fontId="16" fillId="4" borderId="21" xfId="0" applyNumberFormat="1" applyFont="1" applyFill="1" applyBorder="1" applyAlignment="1">
      <alignment horizontal="center" vertical="center"/>
    </xf>
    <xf numFmtId="49" fontId="16" fillId="4" borderId="22" xfId="0" applyNumberFormat="1" applyFont="1" applyFill="1" applyBorder="1" applyAlignment="1">
      <alignment horizontal="center" vertical="center"/>
    </xf>
    <xf numFmtId="49" fontId="16" fillId="4" borderId="22" xfId="0" applyNumberFormat="1" applyFont="1" applyFill="1" applyBorder="1" applyAlignment="1">
      <alignment horizontal="center" vertical="center" wrapText="1"/>
    </xf>
    <xf numFmtId="43" fontId="16" fillId="4" borderId="23" xfId="1" applyFont="1" applyFill="1" applyBorder="1" applyAlignment="1">
      <alignment horizontal="center" vertical="center"/>
    </xf>
    <xf numFmtId="49" fontId="16" fillId="0" borderId="0" xfId="0" applyNumberFormat="1" applyFont="1" applyAlignment="1">
      <alignment horizontal="left"/>
    </xf>
    <xf numFmtId="164" fontId="16" fillId="0" borderId="0" xfId="1" applyNumberFormat="1" applyFont="1" applyFill="1" applyAlignment="1">
      <alignment horizontal="left"/>
    </xf>
    <xf numFmtId="43" fontId="16" fillId="0" borderId="0" xfId="1" applyFont="1" applyFill="1" applyAlignment="1">
      <alignment horizontal="left"/>
    </xf>
    <xf numFmtId="43" fontId="14" fillId="0" borderId="0" xfId="0" applyNumberFormat="1" applyFont="1"/>
    <xf numFmtId="49" fontId="16" fillId="5" borderId="0" xfId="0" applyNumberFormat="1" applyFont="1" applyFill="1" applyAlignment="1">
      <alignment horizontal="left"/>
    </xf>
    <xf numFmtId="164" fontId="16" fillId="5" borderId="0" xfId="1" applyNumberFormat="1" applyFont="1" applyFill="1" applyAlignment="1">
      <alignment horizontal="left"/>
    </xf>
    <xf numFmtId="43" fontId="16" fillId="5" borderId="0" xfId="1" applyFont="1" applyFill="1" applyAlignment="1">
      <alignment horizontal="left"/>
    </xf>
    <xf numFmtId="43" fontId="15" fillId="0" borderId="0" xfId="0" applyNumberFormat="1" applyFont="1"/>
    <xf numFmtId="43" fontId="16" fillId="0" borderId="0" xfId="0" applyNumberFormat="1" applyFont="1"/>
    <xf numFmtId="0" fontId="16" fillId="0" borderId="0" xfId="0" applyFont="1"/>
    <xf numFmtId="49" fontId="14" fillId="0" borderId="0" xfId="0" applyNumberFormat="1" applyFont="1" applyAlignment="1">
      <alignment horizontal="left"/>
    </xf>
    <xf numFmtId="164" fontId="14" fillId="0" borderId="0" xfId="1" applyNumberFormat="1" applyFont="1" applyFill="1" applyAlignment="1">
      <alignment horizontal="left"/>
    </xf>
    <xf numFmtId="43" fontId="14" fillId="0" borderId="0" xfId="1" applyFont="1" applyFill="1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 applyProtection="1">
      <protection locked="0"/>
    </xf>
    <xf numFmtId="43" fontId="14" fillId="0" borderId="0" xfId="1" applyFont="1"/>
    <xf numFmtId="0" fontId="14" fillId="2" borderId="0" xfId="0" applyFont="1" applyFill="1" applyAlignment="1" applyProtection="1">
      <alignment horizontal="center"/>
      <protection locked="0"/>
    </xf>
    <xf numFmtId="0" fontId="14" fillId="2" borderId="0" xfId="0" applyFont="1" applyFill="1" applyProtection="1">
      <protection locked="0"/>
    </xf>
    <xf numFmtId="43" fontId="14" fillId="0" borderId="0" xfId="1" applyFont="1" applyAlignment="1">
      <alignment horizontal="center"/>
    </xf>
    <xf numFmtId="0" fontId="16" fillId="2" borderId="0" xfId="0" applyFont="1" applyFill="1" applyAlignment="1">
      <alignment horizontal="center"/>
    </xf>
    <xf numFmtId="0" fontId="14" fillId="2" borderId="0" xfId="0" applyFont="1" applyFill="1"/>
    <xf numFmtId="43" fontId="16" fillId="0" borderId="0" xfId="1" applyFont="1" applyAlignment="1">
      <alignment horizontal="center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43" fontId="14" fillId="0" borderId="0" xfId="1" applyFont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890588</xdr:colOff>
      <xdr:row>1</xdr:row>
      <xdr:rowOff>6349</xdr:rowOff>
    </xdr:from>
    <xdr:to>
      <xdr:col>3</xdr:col>
      <xdr:colOff>308092</xdr:colOff>
      <xdr:row>5</xdr:row>
      <xdr:rowOff>101599</xdr:rowOff>
    </xdr:to>
    <xdr:pic>
      <xdr:nvPicPr>
        <xdr:cNvPr id="2" name="Imagen 3" descr="Logo-presidencia - Gabinete de Política Social">
          <a:extLst>
            <a:ext uri="{FF2B5EF4-FFF2-40B4-BE49-F238E27FC236}">
              <a16:creationId xmlns:a16="http://schemas.microsoft.com/office/drawing/2014/main" id="{0A8B933A-C4C8-41A3-90F7-141C4408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2388" y="196849"/>
          <a:ext cx="2132129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39687</xdr:colOff>
      <xdr:row>0</xdr:row>
      <xdr:rowOff>87312</xdr:rowOff>
    </xdr:from>
    <xdr:to>
      <xdr:col>0</xdr:col>
      <xdr:colOff>2430708</xdr:colOff>
      <xdr:row>4</xdr:row>
      <xdr:rowOff>125412</xdr:rowOff>
    </xdr:to>
    <xdr:pic>
      <xdr:nvPicPr>
        <xdr:cNvPr id="3" name="Imagen 2" descr="Fonper">
          <a:extLst>
            <a:ext uri="{FF2B5EF4-FFF2-40B4-BE49-F238E27FC236}">
              <a16:creationId xmlns:a16="http://schemas.microsoft.com/office/drawing/2014/main" id="{B1B4C5A1-3DBD-44E9-9661-21E9B6DED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87" y="87312"/>
          <a:ext cx="2391021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515937</xdr:colOff>
      <xdr:row>103</xdr:row>
      <xdr:rowOff>119063</xdr:rowOff>
    </xdr:from>
    <xdr:to>
      <xdr:col>1</xdr:col>
      <xdr:colOff>33837</xdr:colOff>
      <xdr:row>103</xdr:row>
      <xdr:rowOff>129089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D96A8460-9CBA-41A9-95E0-37042389F07C}"/>
            </a:ext>
          </a:extLst>
        </xdr:cNvPr>
        <xdr:cNvSpPr>
          <a:spLocks noChangeShapeType="1"/>
        </xdr:cNvSpPr>
      </xdr:nvSpPr>
      <xdr:spPr bwMode="auto">
        <a:xfrm>
          <a:off x="515937" y="29675138"/>
          <a:ext cx="2489700" cy="10026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158750</xdr:colOff>
      <xdr:row>103</xdr:row>
      <xdr:rowOff>166687</xdr:rowOff>
    </xdr:from>
    <xdr:to>
      <xdr:col>4</xdr:col>
      <xdr:colOff>1208587</xdr:colOff>
      <xdr:row>103</xdr:row>
      <xdr:rowOff>176713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6525DCBD-C8CD-4BF6-95D8-984B9061DD02}"/>
            </a:ext>
          </a:extLst>
        </xdr:cNvPr>
        <xdr:cNvSpPr>
          <a:spLocks noChangeShapeType="1"/>
        </xdr:cNvSpPr>
      </xdr:nvSpPr>
      <xdr:spPr bwMode="auto">
        <a:xfrm>
          <a:off x="5845175" y="29722762"/>
          <a:ext cx="2488112" cy="10026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285750</xdr:colOff>
      <xdr:row>108</xdr:row>
      <xdr:rowOff>206375</xdr:rowOff>
    </xdr:from>
    <xdr:to>
      <xdr:col>3</xdr:col>
      <xdr:colOff>57650</xdr:colOff>
      <xdr:row>108</xdr:row>
      <xdr:rowOff>216401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FB7FB72B-DEF8-45D2-9212-F0E76A9EAEF3}"/>
            </a:ext>
          </a:extLst>
        </xdr:cNvPr>
        <xdr:cNvSpPr>
          <a:spLocks noChangeShapeType="1"/>
        </xdr:cNvSpPr>
      </xdr:nvSpPr>
      <xdr:spPr bwMode="auto">
        <a:xfrm>
          <a:off x="3257550" y="30810200"/>
          <a:ext cx="2486525" cy="10026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41686</xdr:rowOff>
    </xdr:from>
    <xdr:to>
      <xdr:col>1</xdr:col>
      <xdr:colOff>1801691</xdr:colOff>
      <xdr:row>3</xdr:row>
      <xdr:rowOff>247171</xdr:rowOff>
    </xdr:to>
    <xdr:pic>
      <xdr:nvPicPr>
        <xdr:cNvPr id="2" name="Imagen 1" descr="Fonper">
          <a:extLst>
            <a:ext uri="{FF2B5EF4-FFF2-40B4-BE49-F238E27FC236}">
              <a16:creationId xmlns:a16="http://schemas.microsoft.com/office/drawing/2014/main" id="{85B17CF5-88E2-4BD7-B661-594C0616B7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1711"/>
          <a:ext cx="2392241" cy="5483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2602331</xdr:colOff>
      <xdr:row>1</xdr:row>
      <xdr:rowOff>28575</xdr:rowOff>
    </xdr:from>
    <xdr:to>
      <xdr:col>2</xdr:col>
      <xdr:colOff>1297598</xdr:colOff>
      <xdr:row>5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1B349BA-A9D8-40C6-9845-C79FB9862D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92881" y="228600"/>
          <a:ext cx="2467167" cy="895350"/>
        </a:xfrm>
        <a:prstGeom prst="rect">
          <a:avLst/>
        </a:prstGeom>
      </xdr:spPr>
    </xdr:pic>
    <xdr:clientData/>
  </xdr:twoCellAnchor>
  <xdr:twoCellAnchor>
    <xdr:from>
      <xdr:col>1</xdr:col>
      <xdr:colOff>180975</xdr:colOff>
      <xdr:row>64</xdr:row>
      <xdr:rowOff>0</xdr:rowOff>
    </xdr:from>
    <xdr:to>
      <xdr:col>1</xdr:col>
      <xdr:colOff>190501</xdr:colOff>
      <xdr:row>64</xdr:row>
      <xdr:rowOff>0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D988C8C5-A183-4D08-9EE1-1EDA24EC03B7}"/>
            </a:ext>
          </a:extLst>
        </xdr:cNvPr>
        <xdr:cNvSpPr>
          <a:spLocks noChangeShapeType="1"/>
        </xdr:cNvSpPr>
      </xdr:nvSpPr>
      <xdr:spPr bwMode="auto">
        <a:xfrm flipH="1">
          <a:off x="771525" y="14935200"/>
          <a:ext cx="9526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881314</xdr:colOff>
      <xdr:row>84</xdr:row>
      <xdr:rowOff>152902</xdr:rowOff>
    </xdr:from>
    <xdr:to>
      <xdr:col>4</xdr:col>
      <xdr:colOff>681789</xdr:colOff>
      <xdr:row>84</xdr:row>
      <xdr:rowOff>152902</xdr:rowOff>
    </xdr:to>
    <xdr:sp macro="" textlink="">
      <xdr:nvSpPr>
        <xdr:cNvPr id="5" name="Line 3">
          <a:extLst>
            <a:ext uri="{FF2B5EF4-FFF2-40B4-BE49-F238E27FC236}">
              <a16:creationId xmlns:a16="http://schemas.microsoft.com/office/drawing/2014/main" id="{43C1CDAD-486B-4BE4-8A9E-95C4CABB1D92}"/>
            </a:ext>
          </a:extLst>
        </xdr:cNvPr>
        <xdr:cNvSpPr>
          <a:spLocks noChangeShapeType="1"/>
        </xdr:cNvSpPr>
      </xdr:nvSpPr>
      <xdr:spPr bwMode="auto">
        <a:xfrm>
          <a:off x="5243764" y="19650577"/>
          <a:ext cx="28294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676275</xdr:colOff>
      <xdr:row>84</xdr:row>
      <xdr:rowOff>111794</xdr:rowOff>
    </xdr:from>
    <xdr:to>
      <xdr:col>1</xdr:col>
      <xdr:colOff>3162800</xdr:colOff>
      <xdr:row>84</xdr:row>
      <xdr:rowOff>121820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F0C363BD-8F50-4EDD-858D-51D945A549D9}"/>
            </a:ext>
          </a:extLst>
        </xdr:cNvPr>
        <xdr:cNvSpPr>
          <a:spLocks noChangeShapeType="1"/>
        </xdr:cNvSpPr>
      </xdr:nvSpPr>
      <xdr:spPr bwMode="auto">
        <a:xfrm>
          <a:off x="1266825" y="19609469"/>
          <a:ext cx="2486525" cy="10026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2484559</xdr:colOff>
      <xdr:row>89</xdr:row>
      <xdr:rowOff>132616</xdr:rowOff>
    </xdr:from>
    <xdr:to>
      <xdr:col>3</xdr:col>
      <xdr:colOff>718770</xdr:colOff>
      <xdr:row>89</xdr:row>
      <xdr:rowOff>140676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15AF10E2-C0A6-4287-B7BD-1E289572F0BA}"/>
            </a:ext>
          </a:extLst>
        </xdr:cNvPr>
        <xdr:cNvSpPr>
          <a:spLocks noChangeShapeType="1"/>
        </xdr:cNvSpPr>
      </xdr:nvSpPr>
      <xdr:spPr bwMode="auto">
        <a:xfrm flipV="1">
          <a:off x="3075109" y="20630416"/>
          <a:ext cx="3501536" cy="806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fonpercloud.sharepoint.com/sites/DF/Shared%20Documents/Documentos%20Enc.%20Presupuesto/Ejecucion%20Presupuestaria%202025/Plantilla%20de%20Ejecucion%20Presupuesto%20Fonper%202025%20def.xlsx" TargetMode="External"/><Relationship Id="rId1" Type="http://schemas.openxmlformats.org/officeDocument/2006/relationships/externalLinkPath" Target="https://fonpercloud.sharepoint.com/sites/DF/Shared%20Documents/Documentos%20Enc.%20Presupuesto/Ejecucion%20Presupuestaria%202025/Plantilla%20de%20Ejecucion%20Presupuesto%20Fonper%202025%20de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Presentacion Enero 25"/>
      <sheetName val="Aplic Financieras Enero 25"/>
      <sheetName val=" Detalle Ejecucion Enero 25"/>
      <sheetName val="Formato Presentacion Febrero 25"/>
      <sheetName val="Aplic Financieras Acum Feb 25 "/>
      <sheetName val=" Detalle Ejecucion Febrero 25 "/>
      <sheetName val="Notas"/>
      <sheetName val="Formato Presentacion Enero 5"/>
      <sheetName val=" Detalle Ejecucion Marzo  "/>
      <sheetName val="Notas Sobre la Ejecucion"/>
      <sheetName val="Hoja1"/>
      <sheetName val="Hoja3"/>
      <sheetName val="Hoja4"/>
    </sheetNames>
    <sheetDataSet>
      <sheetData sheetId="0">
        <row r="15">
          <cell r="E15">
            <v>9054891.4799999986</v>
          </cell>
        </row>
        <row r="40">
          <cell r="E40">
            <v>0</v>
          </cell>
        </row>
      </sheetData>
      <sheetData sheetId="1"/>
      <sheetData sheetId="2">
        <row r="191">
          <cell r="E191">
            <v>500</v>
          </cell>
        </row>
        <row r="246">
          <cell r="F246">
            <v>0</v>
          </cell>
        </row>
        <row r="247">
          <cell r="F247">
            <v>0</v>
          </cell>
        </row>
        <row r="248">
          <cell r="F248">
            <v>0</v>
          </cell>
        </row>
        <row r="249">
          <cell r="F249">
            <v>0</v>
          </cell>
        </row>
        <row r="250">
          <cell r="F250">
            <v>0</v>
          </cell>
        </row>
        <row r="251">
          <cell r="F251">
            <v>0</v>
          </cell>
        </row>
        <row r="252">
          <cell r="F252">
            <v>0</v>
          </cell>
        </row>
        <row r="274">
          <cell r="F274">
            <v>0</v>
          </cell>
        </row>
        <row r="279">
          <cell r="F279">
            <v>0</v>
          </cell>
        </row>
        <row r="285">
          <cell r="F285">
            <v>0</v>
          </cell>
        </row>
        <row r="300">
          <cell r="F300">
            <v>0</v>
          </cell>
        </row>
        <row r="301">
          <cell r="F301">
            <v>0</v>
          </cell>
        </row>
      </sheetData>
      <sheetData sheetId="3">
        <row r="15">
          <cell r="E15">
            <v>8902713.6600000001</v>
          </cell>
        </row>
        <row r="16">
          <cell r="E16">
            <v>1820675.63</v>
          </cell>
        </row>
        <row r="17">
          <cell r="E17">
            <v>907510.4</v>
          </cell>
        </row>
        <row r="18">
          <cell r="E18">
            <v>0</v>
          </cell>
        </row>
        <row r="19">
          <cell r="E19">
            <v>1133349.6100000001</v>
          </cell>
        </row>
        <row r="21">
          <cell r="E21">
            <v>951143.08</v>
          </cell>
        </row>
        <row r="22">
          <cell r="E22">
            <v>0</v>
          </cell>
        </row>
      </sheetData>
      <sheetData sheetId="4"/>
      <sheetData sheetId="5">
        <row r="15">
          <cell r="F15">
            <v>8902713.6600000001</v>
          </cell>
        </row>
        <row r="35">
          <cell r="F35">
            <v>1820675.63</v>
          </cell>
        </row>
        <row r="56">
          <cell r="F56">
            <v>907510.4</v>
          </cell>
        </row>
        <row r="64">
          <cell r="F64">
            <v>0</v>
          </cell>
        </row>
        <row r="70">
          <cell r="F70">
            <v>1133349.6100000001</v>
          </cell>
        </row>
        <row r="74">
          <cell r="F74">
            <v>951143.08</v>
          </cell>
        </row>
        <row r="90">
          <cell r="F90">
            <v>0</v>
          </cell>
        </row>
        <row r="94">
          <cell r="F94">
            <v>4450</v>
          </cell>
        </row>
        <row r="99">
          <cell r="F99">
            <v>0</v>
          </cell>
        </row>
        <row r="105">
          <cell r="F105">
            <v>174050</v>
          </cell>
        </row>
        <row r="111">
          <cell r="F111">
            <v>837993.34000000008</v>
          </cell>
        </row>
        <row r="121">
          <cell r="F121">
            <v>0</v>
          </cell>
        </row>
        <row r="135">
          <cell r="F135">
            <v>417402.3</v>
          </cell>
        </row>
        <row r="159">
          <cell r="F159">
            <v>73720</v>
          </cell>
        </row>
        <row r="166">
          <cell r="F166">
            <v>59005.64</v>
          </cell>
        </row>
        <row r="172">
          <cell r="F172">
            <v>0</v>
          </cell>
        </row>
        <row r="177">
          <cell r="F177">
            <v>0</v>
          </cell>
        </row>
        <row r="184">
          <cell r="F184">
            <v>0</v>
          </cell>
        </row>
        <row r="187">
          <cell r="F187">
            <v>0</v>
          </cell>
        </row>
        <row r="192">
          <cell r="F192">
            <v>0</v>
          </cell>
        </row>
        <row r="201">
          <cell r="F201">
            <v>540290</v>
          </cell>
        </row>
        <row r="212">
          <cell r="F212">
            <v>72645.34</v>
          </cell>
        </row>
        <row r="232">
          <cell r="F232">
            <v>0</v>
          </cell>
        </row>
        <row r="240">
          <cell r="F240">
            <v>0</v>
          </cell>
        </row>
        <row r="245">
          <cell r="F245">
            <v>4053595</v>
          </cell>
        </row>
        <row r="250">
          <cell r="F250">
            <v>0</v>
          </cell>
        </row>
        <row r="255">
          <cell r="F255">
            <v>925887</v>
          </cell>
        </row>
        <row r="274">
          <cell r="F274">
            <v>0</v>
          </cell>
        </row>
        <row r="282">
          <cell r="F282">
            <v>0</v>
          </cell>
        </row>
        <row r="285">
          <cell r="F285">
            <v>0</v>
          </cell>
        </row>
        <row r="289">
          <cell r="F289">
            <v>0</v>
          </cell>
        </row>
        <row r="293">
          <cell r="F293">
            <v>681935.88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01C35-EB76-44EC-87D5-58B5454BEEAB}">
  <sheetPr>
    <tabColor rgb="FFFFFF00"/>
  </sheetPr>
  <dimension ref="A1:J125"/>
  <sheetViews>
    <sheetView tabSelected="1" topLeftCell="B1" zoomScale="120" zoomScaleNormal="120" workbookViewId="0">
      <selection activeCell="A52" sqref="A52:F52"/>
    </sheetView>
  </sheetViews>
  <sheetFormatPr baseColWidth="10" defaultColWidth="9.109375" defaultRowHeight="14.4"/>
  <cols>
    <col min="1" max="1" width="44.5546875" style="4" customWidth="1"/>
    <col min="2" max="2" width="19.88671875" style="4" customWidth="1"/>
    <col min="3" max="3" width="20.88671875" style="4" customWidth="1"/>
    <col min="4" max="4" width="21.5546875" style="4" customWidth="1"/>
    <col min="5" max="5" width="20" style="4" customWidth="1"/>
    <col min="6" max="6" width="22.109375" style="4" customWidth="1"/>
    <col min="7" max="7" width="24.44140625" style="4" customWidth="1"/>
    <col min="8" max="8" width="27.88671875" style="4" customWidth="1"/>
    <col min="9" max="9" width="9.109375" style="4"/>
    <col min="10" max="10" width="21.6640625" style="4" bestFit="1" customWidth="1"/>
    <col min="11" max="16384" width="9.109375" style="4"/>
  </cols>
  <sheetData>
    <row r="1" spans="1:8">
      <c r="A1" s="1" t="s">
        <v>0</v>
      </c>
      <c r="B1" s="2"/>
      <c r="C1" s="2"/>
      <c r="D1" s="2"/>
      <c r="E1" s="2"/>
      <c r="F1" s="3"/>
    </row>
    <row r="2" spans="1:8">
      <c r="A2" s="5"/>
      <c r="F2" s="6"/>
    </row>
    <row r="3" spans="1:8">
      <c r="A3" s="5"/>
      <c r="F3" s="6"/>
    </row>
    <row r="4" spans="1:8">
      <c r="A4" s="5"/>
      <c r="F4" s="6"/>
    </row>
    <row r="5" spans="1:8" ht="24.75" customHeight="1">
      <c r="A5" s="5"/>
      <c r="F5" s="6"/>
    </row>
    <row r="6" spans="1:8" ht="18" customHeight="1">
      <c r="A6" s="5"/>
      <c r="F6" s="6"/>
    </row>
    <row r="7" spans="1:8" ht="24.75" customHeight="1">
      <c r="A7" s="114" t="s">
        <v>1</v>
      </c>
      <c r="B7" s="115"/>
      <c r="C7" s="115"/>
      <c r="D7" s="115"/>
      <c r="E7" s="115"/>
      <c r="F7" s="116"/>
    </row>
    <row r="8" spans="1:8" ht="23.25" customHeight="1">
      <c r="A8" s="117" t="s">
        <v>2</v>
      </c>
      <c r="B8" s="118"/>
      <c r="C8" s="118"/>
      <c r="D8" s="118"/>
      <c r="E8" s="118"/>
      <c r="F8" s="119"/>
    </row>
    <row r="9" spans="1:8" ht="28.5" customHeight="1">
      <c r="A9" s="120" t="s">
        <v>3</v>
      </c>
      <c r="B9" s="121"/>
      <c r="C9" s="121"/>
      <c r="D9" s="121"/>
      <c r="E9" s="121"/>
      <c r="F9" s="122"/>
    </row>
    <row r="10" spans="1:8" ht="28.5" customHeight="1" thickBot="1">
      <c r="A10" s="7"/>
      <c r="B10" s="8"/>
      <c r="C10" s="8"/>
      <c r="D10" s="8"/>
      <c r="E10" s="8"/>
      <c r="F10" s="9"/>
    </row>
    <row r="11" spans="1:8" ht="39" customHeight="1" thickBot="1">
      <c r="A11" s="10" t="s">
        <v>4</v>
      </c>
      <c r="B11" s="11" t="s">
        <v>5</v>
      </c>
      <c r="C11" s="11" t="s">
        <v>6</v>
      </c>
      <c r="D11" s="11" t="s">
        <v>7</v>
      </c>
      <c r="E11" s="11" t="s">
        <v>8</v>
      </c>
      <c r="F11" s="12" t="s">
        <v>9</v>
      </c>
    </row>
    <row r="12" spans="1:8" s="16" customFormat="1" ht="27" customHeight="1" thickBot="1">
      <c r="A12" s="13" t="s">
        <v>10</v>
      </c>
      <c r="B12" s="14"/>
      <c r="C12" s="14"/>
      <c r="D12" s="14"/>
      <c r="E12" s="14"/>
      <c r="F12" s="15"/>
    </row>
    <row r="13" spans="1:8" ht="21.9" customHeight="1" thickBot="1">
      <c r="A13" s="17" t="s">
        <v>11</v>
      </c>
      <c r="B13" s="18">
        <f>B14+B15</f>
        <v>1715411039</v>
      </c>
      <c r="C13" s="18">
        <f t="shared" ref="C13:E13" si="0">C14+C15</f>
        <v>1715411039</v>
      </c>
      <c r="D13" s="19">
        <f t="shared" si="0"/>
        <v>618317801.8900001</v>
      </c>
      <c r="E13" s="19">
        <f t="shared" si="0"/>
        <v>20089386.509999998</v>
      </c>
      <c r="F13" s="20">
        <f>SUM(D13:E13)</f>
        <v>638407188.4000001</v>
      </c>
      <c r="G13" s="21"/>
      <c r="H13" s="22"/>
    </row>
    <row r="14" spans="1:8" ht="18" customHeight="1">
      <c r="A14" s="23" t="s">
        <v>12</v>
      </c>
      <c r="B14" s="24">
        <v>1690411039</v>
      </c>
      <c r="C14" s="24">
        <v>1690411039</v>
      </c>
      <c r="D14" s="25">
        <v>608533888.20000005</v>
      </c>
      <c r="E14" s="25">
        <v>5224504.5</v>
      </c>
      <c r="F14" s="26">
        <f>SUM(D14:E14)</f>
        <v>613758392.70000005</v>
      </c>
      <c r="H14" s="21"/>
    </row>
    <row r="15" spans="1:8" ht="18" customHeight="1" thickBot="1">
      <c r="A15" s="27" t="s">
        <v>13</v>
      </c>
      <c r="B15" s="28">
        <v>25000000</v>
      </c>
      <c r="C15" s="28">
        <v>25000000</v>
      </c>
      <c r="D15" s="29">
        <v>9783913.6899999995</v>
      </c>
      <c r="E15" s="29">
        <v>14864882.01</v>
      </c>
      <c r="F15" s="30">
        <f>SUM(D15:E15)</f>
        <v>24648795.699999999</v>
      </c>
      <c r="H15" s="21"/>
    </row>
    <row r="16" spans="1:8" ht="21.9" customHeight="1" thickBot="1">
      <c r="A16" s="17" t="s">
        <v>14</v>
      </c>
      <c r="B16" s="18">
        <f>B17</f>
        <v>695000000</v>
      </c>
      <c r="C16" s="18">
        <f t="shared" ref="C16:E16" si="1">C17</f>
        <v>695000000</v>
      </c>
      <c r="D16" s="19">
        <f t="shared" si="1"/>
        <v>241776.54</v>
      </c>
      <c r="E16" s="19">
        <f t="shared" si="1"/>
        <v>230805.06</v>
      </c>
      <c r="F16" s="20">
        <f>SUM(D16:E16)</f>
        <v>472581.6</v>
      </c>
      <c r="G16" s="21"/>
      <c r="H16" s="22"/>
    </row>
    <row r="17" spans="1:10" ht="18" customHeight="1" thickBot="1">
      <c r="A17" s="31" t="s">
        <v>15</v>
      </c>
      <c r="B17" s="32">
        <v>695000000</v>
      </c>
      <c r="C17" s="32">
        <v>695000000</v>
      </c>
      <c r="D17" s="33">
        <v>241776.54</v>
      </c>
      <c r="E17" s="33">
        <v>230805.06</v>
      </c>
      <c r="F17" s="34">
        <f>SUM(D17:E17)</f>
        <v>472581.6</v>
      </c>
      <c r="H17" s="21"/>
    </row>
    <row r="18" spans="1:10" s="16" customFormat="1" ht="27" customHeight="1" thickBot="1">
      <c r="A18" s="35" t="s">
        <v>16</v>
      </c>
      <c r="B18" s="36">
        <f>B13+B16</f>
        <v>2410411039</v>
      </c>
      <c r="C18" s="36">
        <f>C13+C16</f>
        <v>2410411039</v>
      </c>
      <c r="D18" s="37">
        <f>D13+D16</f>
        <v>618559578.43000007</v>
      </c>
      <c r="E18" s="37">
        <f>E13+E16</f>
        <v>20320191.569999997</v>
      </c>
      <c r="F18" s="38">
        <f>F13+F16</f>
        <v>638879770.00000012</v>
      </c>
    </row>
    <row r="19" spans="1:10" s="16" customFormat="1" ht="16.2">
      <c r="A19" s="39"/>
      <c r="B19" s="40"/>
      <c r="C19" s="40"/>
      <c r="D19" s="41"/>
      <c r="E19" s="41"/>
      <c r="F19" s="42"/>
    </row>
    <row r="20" spans="1:10" ht="15" customHeight="1" thickBot="1">
      <c r="A20" s="43"/>
      <c r="B20" s="44"/>
      <c r="C20" s="44"/>
      <c r="D20" s="45"/>
      <c r="E20" s="45"/>
      <c r="F20" s="46"/>
      <c r="H20" s="47"/>
      <c r="J20" s="48"/>
    </row>
    <row r="21" spans="1:10" s="50" customFormat="1" ht="27" customHeight="1" thickBot="1">
      <c r="A21" s="49" t="s">
        <v>17</v>
      </c>
      <c r="B21" s="36">
        <f>(B100)</f>
        <v>2410411039</v>
      </c>
      <c r="C21" s="36">
        <f t="shared" ref="C21:F21" si="2">(C100)</f>
        <v>2410411039</v>
      </c>
      <c r="D21" s="37">
        <f t="shared" si="2"/>
        <v>38571339.700000003</v>
      </c>
      <c r="E21" s="37">
        <f t="shared" si="2"/>
        <v>21556366.879999999</v>
      </c>
      <c r="F21" s="38">
        <f t="shared" si="2"/>
        <v>60127706.580000006</v>
      </c>
    </row>
    <row r="22" spans="1:10" ht="39.75" customHeight="1" thickBot="1">
      <c r="A22" s="17" t="s">
        <v>18</v>
      </c>
      <c r="B22" s="18">
        <f>SUM(B23:B27)</f>
        <v>360415000</v>
      </c>
      <c r="C22" s="18">
        <f t="shared" ref="C22:E22" si="3">SUM(C23:C27)</f>
        <v>360415000</v>
      </c>
      <c r="D22" s="19">
        <f t="shared" si="3"/>
        <v>12992564.409999996</v>
      </c>
      <c r="E22" s="19">
        <f t="shared" si="3"/>
        <v>12764249.299999999</v>
      </c>
      <c r="F22" s="20">
        <f>SUM(F23:F27)</f>
        <v>25756813.710000001</v>
      </c>
      <c r="G22" s="21"/>
      <c r="H22" s="22"/>
    </row>
    <row r="23" spans="1:10" ht="18" customHeight="1">
      <c r="A23" s="23" t="s">
        <v>19</v>
      </c>
      <c r="B23" s="24">
        <v>237440000</v>
      </c>
      <c r="C23" s="24">
        <v>237440000</v>
      </c>
      <c r="D23" s="25">
        <f>('[1]Formato Presentacion Enero 25'!E15)</f>
        <v>9054891.4799999986</v>
      </c>
      <c r="E23" s="25">
        <f>('[1]Formato Presentacion Febrero 25'!E15)</f>
        <v>8902713.6600000001</v>
      </c>
      <c r="F23" s="26">
        <f>SUM(D23:E23)</f>
        <v>17957605.140000001</v>
      </c>
      <c r="H23" s="21"/>
    </row>
    <row r="24" spans="1:10" ht="18" customHeight="1">
      <c r="A24" s="51" t="s">
        <v>20</v>
      </c>
      <c r="B24" s="52">
        <v>40390000</v>
      </c>
      <c r="C24" s="52">
        <v>40390000</v>
      </c>
      <c r="D24" s="53">
        <v>1840762.87</v>
      </c>
      <c r="E24" s="53">
        <f>('[1]Formato Presentacion Febrero 25'!E16)</f>
        <v>1820675.63</v>
      </c>
      <c r="F24" s="54">
        <f t="shared" ref="F24:F27" si="4">SUM(D24:E24)</f>
        <v>3661438.5</v>
      </c>
      <c r="H24" s="21"/>
    </row>
    <row r="25" spans="1:10" ht="18" customHeight="1">
      <c r="A25" s="51" t="s">
        <v>21</v>
      </c>
      <c r="B25" s="52">
        <v>16840000</v>
      </c>
      <c r="C25" s="52">
        <v>16840000</v>
      </c>
      <c r="D25" s="53">
        <v>946009.28</v>
      </c>
      <c r="E25" s="53">
        <f>('[1]Formato Presentacion Febrero 25'!E17)</f>
        <v>907510.4</v>
      </c>
      <c r="F25" s="54">
        <f t="shared" si="4"/>
        <v>1853519.6800000002</v>
      </c>
      <c r="H25" s="21"/>
    </row>
    <row r="26" spans="1:10" ht="18" customHeight="1">
      <c r="A26" s="51" t="s">
        <v>22</v>
      </c>
      <c r="B26" s="52">
        <v>48745000</v>
      </c>
      <c r="C26" s="52">
        <v>48745000</v>
      </c>
      <c r="D26" s="53">
        <v>10000</v>
      </c>
      <c r="E26" s="53">
        <f>('[1]Formato Presentacion Febrero 25'!E18)</f>
        <v>0</v>
      </c>
      <c r="F26" s="54">
        <f t="shared" si="4"/>
        <v>10000</v>
      </c>
      <c r="H26" s="21"/>
    </row>
    <row r="27" spans="1:10" ht="18" customHeight="1">
      <c r="A27" s="51" t="s">
        <v>23</v>
      </c>
      <c r="B27" s="52">
        <v>17000000</v>
      </c>
      <c r="C27" s="52">
        <v>17000000</v>
      </c>
      <c r="D27" s="53">
        <v>1140900.78</v>
      </c>
      <c r="E27" s="53">
        <f>('[1]Formato Presentacion Febrero 25'!E19)</f>
        <v>1133349.6100000001</v>
      </c>
      <c r="F27" s="54">
        <f t="shared" si="4"/>
        <v>2274250.39</v>
      </c>
      <c r="H27" s="21"/>
    </row>
    <row r="28" spans="1:10" ht="18" customHeight="1" thickBot="1">
      <c r="A28" s="27"/>
      <c r="B28" s="55"/>
      <c r="C28" s="55"/>
      <c r="D28" s="56"/>
      <c r="E28" s="56"/>
      <c r="F28" s="30"/>
      <c r="G28" s="21"/>
      <c r="H28" s="21"/>
      <c r="J28" s="21"/>
    </row>
    <row r="29" spans="1:10" ht="21.9" customHeight="1" thickBot="1">
      <c r="A29" s="17" t="s">
        <v>24</v>
      </c>
      <c r="B29" s="18">
        <f>SUM(B30:B38)</f>
        <v>211322000</v>
      </c>
      <c r="C29" s="18">
        <f t="shared" ref="C29:E29" si="5">SUM(C30:C38)</f>
        <v>211322000</v>
      </c>
      <c r="D29" s="19">
        <f t="shared" si="5"/>
        <v>4929287.0999999996</v>
      </c>
      <c r="E29" s="19">
        <f t="shared" si="5"/>
        <v>2458758.7200000002</v>
      </c>
      <c r="F29" s="20">
        <f>SUM(F30:F38)</f>
        <v>7388045.8200000012</v>
      </c>
      <c r="G29" s="21"/>
      <c r="H29" s="22"/>
    </row>
    <row r="30" spans="1:10" ht="18" customHeight="1">
      <c r="A30" s="23" t="s">
        <v>25</v>
      </c>
      <c r="B30" s="24">
        <v>15600000</v>
      </c>
      <c r="C30" s="24">
        <v>15600000</v>
      </c>
      <c r="D30" s="25">
        <v>1139186</v>
      </c>
      <c r="E30" s="25">
        <f>('[1]Formato Presentacion Febrero 25'!E21)</f>
        <v>951143.08</v>
      </c>
      <c r="F30" s="26">
        <f>SUM(D30:E30)</f>
        <v>2090329.08</v>
      </c>
      <c r="H30" s="21"/>
    </row>
    <row r="31" spans="1:10" ht="34.5" customHeight="1">
      <c r="A31" s="57" t="s">
        <v>26</v>
      </c>
      <c r="B31" s="52">
        <v>80100000</v>
      </c>
      <c r="C31" s="52">
        <v>80100000</v>
      </c>
      <c r="D31" s="53">
        <v>0</v>
      </c>
      <c r="E31" s="53">
        <f>('[1]Formato Presentacion Febrero 25'!E22)</f>
        <v>0</v>
      </c>
      <c r="F31" s="54">
        <f t="shared" ref="F31:F38" si="6">SUM(D31:E31)</f>
        <v>0</v>
      </c>
      <c r="H31" s="21"/>
    </row>
    <row r="32" spans="1:10" ht="18" customHeight="1">
      <c r="A32" s="51" t="s">
        <v>27</v>
      </c>
      <c r="B32" s="52">
        <v>4000000</v>
      </c>
      <c r="C32" s="52">
        <v>4000000</v>
      </c>
      <c r="D32" s="53">
        <v>12600</v>
      </c>
      <c r="E32" s="53">
        <f>('[1] Detalle Ejecucion Febrero 25 '!F94)</f>
        <v>4450</v>
      </c>
      <c r="F32" s="54">
        <f t="shared" si="6"/>
        <v>17050</v>
      </c>
      <c r="H32" s="21"/>
    </row>
    <row r="33" spans="1:10" ht="18" customHeight="1">
      <c r="A33" s="51" t="s">
        <v>28</v>
      </c>
      <c r="B33" s="52">
        <v>290000</v>
      </c>
      <c r="C33" s="52">
        <v>290000</v>
      </c>
      <c r="D33" s="53">
        <v>175</v>
      </c>
      <c r="E33" s="53">
        <f>('[1] Detalle Ejecucion Febrero 25 '!F99)</f>
        <v>0</v>
      </c>
      <c r="F33" s="54">
        <f t="shared" si="6"/>
        <v>175</v>
      </c>
      <c r="H33" s="21"/>
    </row>
    <row r="34" spans="1:10" ht="18" customHeight="1">
      <c r="A34" s="51" t="s">
        <v>29</v>
      </c>
      <c r="B34" s="52">
        <v>15140000</v>
      </c>
      <c r="C34" s="52">
        <v>15140000</v>
      </c>
      <c r="D34" s="53">
        <v>544452</v>
      </c>
      <c r="E34" s="53">
        <f>('[1] Detalle Ejecucion Febrero 25 '!F105)</f>
        <v>174050</v>
      </c>
      <c r="F34" s="54">
        <f t="shared" si="6"/>
        <v>718502</v>
      </c>
      <c r="H34" s="21"/>
    </row>
    <row r="35" spans="1:10" ht="18" customHeight="1">
      <c r="A35" s="51" t="s">
        <v>30</v>
      </c>
      <c r="B35" s="52">
        <v>15300000</v>
      </c>
      <c r="C35" s="52">
        <v>15300000</v>
      </c>
      <c r="D35" s="53">
        <v>788648.8</v>
      </c>
      <c r="E35" s="53">
        <f>('[1] Detalle Ejecucion Febrero 25 '!F111)</f>
        <v>837993.34000000008</v>
      </c>
      <c r="F35" s="54">
        <f t="shared" si="6"/>
        <v>1626642.1400000001</v>
      </c>
      <c r="H35" s="21"/>
    </row>
    <row r="36" spans="1:10" ht="49.5" customHeight="1">
      <c r="A36" s="57" t="s">
        <v>31</v>
      </c>
      <c r="B36" s="52">
        <v>31000000</v>
      </c>
      <c r="C36" s="52">
        <v>31000000</v>
      </c>
      <c r="D36" s="53">
        <v>1348258.9500000002</v>
      </c>
      <c r="E36" s="53">
        <f>('[1] Detalle Ejecucion Febrero 25 '!F121)</f>
        <v>0</v>
      </c>
      <c r="F36" s="54">
        <f t="shared" si="6"/>
        <v>1348258.9500000002</v>
      </c>
      <c r="H36" s="21"/>
    </row>
    <row r="37" spans="1:10" ht="36.75" customHeight="1">
      <c r="A37" s="57" t="s">
        <v>32</v>
      </c>
      <c r="B37" s="52">
        <v>45392000</v>
      </c>
      <c r="C37" s="52">
        <v>45392000</v>
      </c>
      <c r="D37" s="53">
        <v>1095966.3500000001</v>
      </c>
      <c r="E37" s="53">
        <f>('[1] Detalle Ejecucion Febrero 25 '!F135)</f>
        <v>417402.3</v>
      </c>
      <c r="F37" s="54">
        <f t="shared" si="6"/>
        <v>1513368.6500000001</v>
      </c>
      <c r="H37" s="21"/>
    </row>
    <row r="38" spans="1:10" ht="18" customHeight="1">
      <c r="A38" s="51" t="s">
        <v>33</v>
      </c>
      <c r="B38" s="52">
        <v>4500000</v>
      </c>
      <c r="C38" s="52">
        <v>4500000</v>
      </c>
      <c r="D38" s="53">
        <v>0</v>
      </c>
      <c r="E38" s="53">
        <f>('[1] Detalle Ejecucion Febrero 25 '!F159)</f>
        <v>73720</v>
      </c>
      <c r="F38" s="54">
        <f t="shared" si="6"/>
        <v>73720</v>
      </c>
      <c r="H38" s="21"/>
    </row>
    <row r="39" spans="1:10" ht="18" customHeight="1" thickBot="1">
      <c r="A39" s="27"/>
      <c r="B39" s="55"/>
      <c r="C39" s="55"/>
      <c r="D39" s="56"/>
      <c r="E39" s="56"/>
      <c r="F39" s="30"/>
      <c r="G39" s="21"/>
      <c r="H39" s="21"/>
      <c r="J39" s="21"/>
    </row>
    <row r="40" spans="1:10" ht="21.9" customHeight="1" thickBot="1">
      <c r="A40" s="17" t="s">
        <v>34</v>
      </c>
      <c r="B40" s="18">
        <f>SUM(B41:B48)</f>
        <v>31174039</v>
      </c>
      <c r="C40" s="18">
        <f t="shared" ref="C40:E40" si="7">SUM(C41:C48)</f>
        <v>31174039</v>
      </c>
      <c r="D40" s="19">
        <f t="shared" si="7"/>
        <v>923530.02</v>
      </c>
      <c r="E40" s="19">
        <f t="shared" si="7"/>
        <v>671940.98</v>
      </c>
      <c r="F40" s="20">
        <f>SUM(F41:F48)</f>
        <v>1595471</v>
      </c>
      <c r="G40" s="21"/>
      <c r="H40" s="22"/>
    </row>
    <row r="41" spans="1:10" ht="18" customHeight="1">
      <c r="A41" s="23" t="s">
        <v>35</v>
      </c>
      <c r="B41" s="24">
        <v>2000000</v>
      </c>
      <c r="C41" s="24">
        <v>2000000</v>
      </c>
      <c r="D41" s="25">
        <v>24533.52</v>
      </c>
      <c r="E41" s="25">
        <f>('[1] Detalle Ejecucion Febrero 25 '!F166)</f>
        <v>59005.64</v>
      </c>
      <c r="F41" s="26">
        <f>SUM(D41:E41)</f>
        <v>83539.16</v>
      </c>
      <c r="H41" s="21"/>
    </row>
    <row r="42" spans="1:10" ht="18" customHeight="1">
      <c r="A42" s="51" t="s">
        <v>36</v>
      </c>
      <c r="B42" s="52">
        <v>4700000</v>
      </c>
      <c r="C42" s="52">
        <v>4700000</v>
      </c>
      <c r="D42" s="53">
        <v>0</v>
      </c>
      <c r="E42" s="53">
        <f>('[1] Detalle Ejecucion Febrero 25 '!F172)</f>
        <v>0</v>
      </c>
      <c r="F42" s="54">
        <f t="shared" ref="F42:F48" si="8">SUM(D42:E42)</f>
        <v>0</v>
      </c>
      <c r="H42" s="21"/>
    </row>
    <row r="43" spans="1:10" ht="39" customHeight="1">
      <c r="A43" s="57" t="s">
        <v>37</v>
      </c>
      <c r="B43" s="52">
        <v>720000</v>
      </c>
      <c r="C43" s="52">
        <v>720000</v>
      </c>
      <c r="D43" s="53">
        <f>('[1] Detalle Ejecucion Enero 25'!E191)</f>
        <v>500</v>
      </c>
      <c r="E43" s="53">
        <f>('[1] Detalle Ejecucion Febrero 25 '!F177)</f>
        <v>0</v>
      </c>
      <c r="F43" s="54">
        <f t="shared" si="8"/>
        <v>500</v>
      </c>
      <c r="H43" s="21"/>
    </row>
    <row r="44" spans="1:10" ht="18" customHeight="1">
      <c r="A44" s="51" t="s">
        <v>38</v>
      </c>
      <c r="B44" s="52">
        <v>80000</v>
      </c>
      <c r="C44" s="52">
        <v>80000</v>
      </c>
      <c r="D44" s="53">
        <v>0</v>
      </c>
      <c r="E44" s="53">
        <f>('[1] Detalle Ejecucion Febrero 25 '!F184)</f>
        <v>0</v>
      </c>
      <c r="F44" s="54">
        <f t="shared" si="8"/>
        <v>0</v>
      </c>
      <c r="H44" s="21"/>
    </row>
    <row r="45" spans="1:10" ht="32.25" customHeight="1">
      <c r="A45" s="57" t="s">
        <v>39</v>
      </c>
      <c r="B45" s="52">
        <v>900000</v>
      </c>
      <c r="C45" s="52">
        <v>900000</v>
      </c>
      <c r="D45" s="53">
        <v>0</v>
      </c>
      <c r="E45" s="53">
        <f>('[1] Detalle Ejecucion Febrero 25 '!F187)</f>
        <v>0</v>
      </c>
      <c r="F45" s="54">
        <f t="shared" si="8"/>
        <v>0</v>
      </c>
      <c r="H45" s="21"/>
    </row>
    <row r="46" spans="1:10" ht="18" customHeight="1">
      <c r="A46" s="51" t="s">
        <v>40</v>
      </c>
      <c r="B46" s="52">
        <v>500000</v>
      </c>
      <c r="C46" s="52">
        <v>500000</v>
      </c>
      <c r="D46" s="53">
        <v>0</v>
      </c>
      <c r="E46" s="53">
        <f>('[1] Detalle Ejecucion Febrero 25 '!F192)</f>
        <v>0</v>
      </c>
      <c r="F46" s="54">
        <f t="shared" si="8"/>
        <v>0</v>
      </c>
      <c r="H46" s="21"/>
    </row>
    <row r="47" spans="1:10" ht="33.75" customHeight="1">
      <c r="A47" s="57" t="s">
        <v>41</v>
      </c>
      <c r="B47" s="52">
        <v>13540000</v>
      </c>
      <c r="C47" s="52">
        <v>13540000</v>
      </c>
      <c r="D47" s="53">
        <v>887850</v>
      </c>
      <c r="E47" s="53">
        <f>('[1] Detalle Ejecucion Febrero 25 '!F201)</f>
        <v>540290</v>
      </c>
      <c r="F47" s="54">
        <f t="shared" si="8"/>
        <v>1428140</v>
      </c>
      <c r="H47" s="21"/>
    </row>
    <row r="48" spans="1:10" ht="18" customHeight="1">
      <c r="A48" s="51" t="s">
        <v>42</v>
      </c>
      <c r="B48" s="52">
        <v>8734039</v>
      </c>
      <c r="C48" s="52">
        <v>8734039</v>
      </c>
      <c r="D48" s="53">
        <v>10646.5</v>
      </c>
      <c r="E48" s="53">
        <f>('[1] Detalle Ejecucion Febrero 25 '!F212)</f>
        <v>72645.34</v>
      </c>
      <c r="F48" s="54">
        <f t="shared" si="8"/>
        <v>83291.839999999997</v>
      </c>
      <c r="H48" s="21"/>
    </row>
    <row r="49" spans="1:10" ht="18" customHeight="1" thickBot="1">
      <c r="A49" s="58"/>
      <c r="B49" s="55"/>
      <c r="C49" s="55"/>
      <c r="D49" s="56"/>
      <c r="E49" s="56"/>
      <c r="F49" s="30"/>
      <c r="G49" s="21"/>
      <c r="H49" s="21"/>
      <c r="J49" s="21"/>
    </row>
    <row r="50" spans="1:10" ht="21.9" customHeight="1" thickBot="1">
      <c r="A50" s="17" t="s">
        <v>43</v>
      </c>
      <c r="B50" s="18">
        <f>SUM(B51:B58)</f>
        <v>14000000</v>
      </c>
      <c r="C50" s="18">
        <f t="shared" ref="C50:F50" si="9">SUM(C51:C58)</f>
        <v>14000000</v>
      </c>
      <c r="D50" s="19">
        <f t="shared" si="9"/>
        <v>0</v>
      </c>
      <c r="E50" s="19">
        <f t="shared" si="9"/>
        <v>0</v>
      </c>
      <c r="F50" s="20">
        <f t="shared" si="9"/>
        <v>0</v>
      </c>
      <c r="G50" s="21"/>
      <c r="H50" s="22"/>
    </row>
    <row r="51" spans="1:10" ht="18" customHeight="1">
      <c r="A51" s="57" t="s">
        <v>44</v>
      </c>
      <c r="B51" s="24">
        <v>14000000</v>
      </c>
      <c r="C51" s="24">
        <v>14000000</v>
      </c>
      <c r="D51" s="25">
        <f>('[1]Formato Presentacion Enero 25'!E40)</f>
        <v>0</v>
      </c>
      <c r="E51" s="25">
        <f>('[1] Detalle Ejecucion Febrero 25 '!F232)</f>
        <v>0</v>
      </c>
      <c r="F51" s="26">
        <f t="shared" ref="F51:F58" si="10">SUM(D51:E51)</f>
        <v>0</v>
      </c>
      <c r="H51" s="21"/>
    </row>
    <row r="52" spans="1:10" ht="18" customHeight="1">
      <c r="A52" s="57" t="s">
        <v>45</v>
      </c>
      <c r="B52" s="52">
        <v>0</v>
      </c>
      <c r="C52" s="52">
        <v>0</v>
      </c>
      <c r="D52" s="53">
        <v>0</v>
      </c>
      <c r="E52" s="53">
        <v>0</v>
      </c>
      <c r="F52" s="54">
        <f t="shared" si="10"/>
        <v>0</v>
      </c>
      <c r="H52" s="21"/>
    </row>
    <row r="53" spans="1:10" ht="33.75" customHeight="1">
      <c r="A53" s="57" t="s">
        <v>46</v>
      </c>
      <c r="B53" s="52">
        <v>0</v>
      </c>
      <c r="C53" s="52">
        <v>0</v>
      </c>
      <c r="D53" s="53">
        <v>0</v>
      </c>
      <c r="E53" s="53">
        <v>0</v>
      </c>
      <c r="F53" s="54">
        <f t="shared" si="10"/>
        <v>0</v>
      </c>
      <c r="H53" s="21"/>
    </row>
    <row r="54" spans="1:10" ht="32.25" customHeight="1">
      <c r="A54" s="57" t="s">
        <v>47</v>
      </c>
      <c r="B54" s="52">
        <v>0</v>
      </c>
      <c r="C54" s="52">
        <v>0</v>
      </c>
      <c r="D54" s="53">
        <v>0</v>
      </c>
      <c r="E54" s="53">
        <v>0</v>
      </c>
      <c r="F54" s="54">
        <f t="shared" si="10"/>
        <v>0</v>
      </c>
      <c r="H54" s="21"/>
    </row>
    <row r="55" spans="1:10" ht="33.75" customHeight="1">
      <c r="A55" s="57" t="s">
        <v>48</v>
      </c>
      <c r="B55" s="52">
        <v>0</v>
      </c>
      <c r="C55" s="52">
        <v>0</v>
      </c>
      <c r="D55" s="53">
        <v>0</v>
      </c>
      <c r="E55" s="53">
        <v>0</v>
      </c>
      <c r="F55" s="54">
        <f t="shared" si="10"/>
        <v>0</v>
      </c>
      <c r="H55" s="21"/>
    </row>
    <row r="56" spans="1:10" ht="18" customHeight="1">
      <c r="A56" s="51" t="s">
        <v>49</v>
      </c>
      <c r="B56" s="52">
        <v>0</v>
      </c>
      <c r="C56" s="52">
        <v>0</v>
      </c>
      <c r="D56" s="53">
        <v>0</v>
      </c>
      <c r="E56" s="53">
        <v>0</v>
      </c>
      <c r="F56" s="54">
        <f t="shared" si="10"/>
        <v>0</v>
      </c>
      <c r="H56" s="21"/>
    </row>
    <row r="57" spans="1:10" ht="18" customHeight="1">
      <c r="A57" s="51" t="s">
        <v>50</v>
      </c>
      <c r="B57" s="52">
        <v>0</v>
      </c>
      <c r="C57" s="52">
        <v>0</v>
      </c>
      <c r="D57" s="53">
        <v>0</v>
      </c>
      <c r="E57" s="53">
        <f>('[1] Detalle Ejecucion Febrero 25 '!F240)</f>
        <v>0</v>
      </c>
      <c r="F57" s="54">
        <f t="shared" si="10"/>
        <v>0</v>
      </c>
      <c r="H57" s="21"/>
    </row>
    <row r="58" spans="1:10" ht="18" customHeight="1">
      <c r="A58" s="51" t="s">
        <v>51</v>
      </c>
      <c r="B58" s="52">
        <v>0</v>
      </c>
      <c r="C58" s="52">
        <v>0</v>
      </c>
      <c r="D58" s="53">
        <v>0</v>
      </c>
      <c r="E58" s="53">
        <v>0</v>
      </c>
      <c r="F58" s="54">
        <f t="shared" si="10"/>
        <v>0</v>
      </c>
      <c r="H58" s="21"/>
    </row>
    <row r="59" spans="1:10" ht="18" customHeight="1" thickBot="1">
      <c r="A59" s="58"/>
      <c r="B59" s="55"/>
      <c r="C59" s="55"/>
      <c r="D59" s="56"/>
      <c r="E59" s="56"/>
      <c r="F59" s="30"/>
      <c r="G59" s="21"/>
      <c r="H59" s="21"/>
      <c r="J59" s="21"/>
    </row>
    <row r="60" spans="1:10" ht="21.9" customHeight="1" thickBot="1">
      <c r="A60" s="17" t="s">
        <v>52</v>
      </c>
      <c r="B60" s="18">
        <f>SUM(B61:B66)</f>
        <v>1719100000</v>
      </c>
      <c r="C60" s="18">
        <f t="shared" ref="C60:F60" si="11">SUM(C61:C66)</f>
        <v>1719100000</v>
      </c>
      <c r="D60" s="19">
        <f t="shared" si="11"/>
        <v>16900860.670000002</v>
      </c>
      <c r="E60" s="19">
        <f t="shared" si="11"/>
        <v>4053595</v>
      </c>
      <c r="F60" s="20">
        <f t="shared" si="11"/>
        <v>20954455.670000002</v>
      </c>
      <c r="G60" s="21"/>
      <c r="H60" s="22"/>
    </row>
    <row r="61" spans="1:10" ht="18" customHeight="1">
      <c r="A61" s="23" t="s">
        <v>53</v>
      </c>
      <c r="B61" s="24">
        <v>1000000</v>
      </c>
      <c r="C61" s="24">
        <v>1000000</v>
      </c>
      <c r="D61" s="25">
        <v>0</v>
      </c>
      <c r="E61" s="25">
        <f>('[1] Detalle Ejecucion Febrero 25 '!F245)</f>
        <v>4053595</v>
      </c>
      <c r="F61" s="26">
        <f>SUM(D61:E61)</f>
        <v>4053595</v>
      </c>
      <c r="H61" s="21"/>
    </row>
    <row r="62" spans="1:10" ht="36" customHeight="1">
      <c r="A62" s="57" t="s">
        <v>54</v>
      </c>
      <c r="B62" s="52">
        <v>1718100000</v>
      </c>
      <c r="C62" s="52">
        <v>1718100000</v>
      </c>
      <c r="D62" s="53">
        <v>16900860.670000002</v>
      </c>
      <c r="E62" s="53">
        <f>('[1] Detalle Ejecucion Febrero 25 '!F250)</f>
        <v>0</v>
      </c>
      <c r="F62" s="54">
        <f t="shared" ref="F62:F66" si="12">SUM(D62:E62)</f>
        <v>16900860.670000002</v>
      </c>
      <c r="H62" s="21"/>
    </row>
    <row r="63" spans="1:10" ht="33" customHeight="1">
      <c r="A63" s="57" t="s">
        <v>55</v>
      </c>
      <c r="B63" s="52">
        <v>0</v>
      </c>
      <c r="C63" s="52">
        <v>0</v>
      </c>
      <c r="D63" s="53">
        <v>0</v>
      </c>
      <c r="E63" s="53">
        <v>0</v>
      </c>
      <c r="F63" s="54">
        <f t="shared" si="12"/>
        <v>0</v>
      </c>
      <c r="H63" s="21"/>
    </row>
    <row r="64" spans="1:10" ht="18" customHeight="1">
      <c r="A64" s="51" t="s">
        <v>56</v>
      </c>
      <c r="B64" s="52">
        <v>0</v>
      </c>
      <c r="C64" s="52">
        <v>0</v>
      </c>
      <c r="D64" s="53">
        <v>0</v>
      </c>
      <c r="E64" s="53">
        <v>0</v>
      </c>
      <c r="F64" s="54">
        <f t="shared" si="12"/>
        <v>0</v>
      </c>
      <c r="H64" s="21"/>
    </row>
    <row r="65" spans="1:10" ht="18" customHeight="1">
      <c r="A65" s="51" t="s">
        <v>57</v>
      </c>
      <c r="B65" s="52">
        <v>0</v>
      </c>
      <c r="C65" s="52">
        <v>0</v>
      </c>
      <c r="D65" s="53">
        <v>0</v>
      </c>
      <c r="E65" s="53">
        <v>0</v>
      </c>
      <c r="F65" s="54">
        <f t="shared" si="12"/>
        <v>0</v>
      </c>
      <c r="H65" s="21"/>
    </row>
    <row r="66" spans="1:10" ht="18" customHeight="1">
      <c r="A66" s="51" t="s">
        <v>58</v>
      </c>
      <c r="B66" s="52">
        <v>0</v>
      </c>
      <c r="C66" s="52">
        <v>0</v>
      </c>
      <c r="D66" s="53">
        <v>0</v>
      </c>
      <c r="E66" s="53">
        <v>0</v>
      </c>
      <c r="F66" s="54">
        <f t="shared" si="12"/>
        <v>0</v>
      </c>
      <c r="H66" s="21"/>
    </row>
    <row r="67" spans="1:10" ht="18" customHeight="1" thickBot="1">
      <c r="A67" s="27"/>
      <c r="B67" s="55"/>
      <c r="C67" s="55"/>
      <c r="D67" s="56"/>
      <c r="E67" s="56"/>
      <c r="F67" s="30"/>
      <c r="G67" s="21"/>
      <c r="H67" s="21"/>
      <c r="J67" s="21"/>
    </row>
    <row r="68" spans="1:10" ht="35.25" customHeight="1" thickBot="1">
      <c r="A68" s="17" t="s">
        <v>59</v>
      </c>
      <c r="B68" s="18">
        <f>SUM(B69:B77)</f>
        <v>70200000</v>
      </c>
      <c r="C68" s="18">
        <f t="shared" ref="C68:F68" si="13">SUM(C69:C77)</f>
        <v>70200000</v>
      </c>
      <c r="D68" s="19">
        <f t="shared" si="13"/>
        <v>0</v>
      </c>
      <c r="E68" s="19">
        <f t="shared" si="13"/>
        <v>925887</v>
      </c>
      <c r="F68" s="20">
        <f t="shared" si="13"/>
        <v>925887</v>
      </c>
      <c r="G68" s="21"/>
      <c r="H68" s="22"/>
    </row>
    <row r="69" spans="1:10" ht="18" customHeight="1">
      <c r="A69" s="23" t="s">
        <v>60</v>
      </c>
      <c r="B69" s="24">
        <v>16000000</v>
      </c>
      <c r="C69" s="24">
        <v>16000000</v>
      </c>
      <c r="D69" s="25">
        <v>0</v>
      </c>
      <c r="E69" s="25">
        <f>('[1] Detalle Ejecucion Febrero 25 '!F255)</f>
        <v>925887</v>
      </c>
      <c r="F69" s="26">
        <f>SUM(D69:E69)</f>
        <v>925887</v>
      </c>
      <c r="H69" s="21"/>
    </row>
    <row r="70" spans="1:10" ht="30.75" customHeight="1">
      <c r="A70" s="57" t="s">
        <v>61</v>
      </c>
      <c r="B70" s="52">
        <v>700000</v>
      </c>
      <c r="C70" s="52">
        <v>700000</v>
      </c>
      <c r="D70" s="53"/>
      <c r="E70" s="53">
        <v>0</v>
      </c>
      <c r="F70" s="54">
        <f t="shared" ref="F70:F77" si="14">SUM(D70:E70)</f>
        <v>0</v>
      </c>
      <c r="H70" s="21"/>
    </row>
    <row r="71" spans="1:10" ht="18" customHeight="1">
      <c r="A71" s="51" t="s">
        <v>62</v>
      </c>
      <c r="B71" s="52"/>
      <c r="C71" s="52"/>
      <c r="D71" s="53"/>
      <c r="E71" s="53">
        <v>0</v>
      </c>
      <c r="F71" s="54">
        <f t="shared" si="14"/>
        <v>0</v>
      </c>
      <c r="H71" s="21"/>
    </row>
    <row r="72" spans="1:10" ht="18" customHeight="1">
      <c r="A72" s="51" t="s">
        <v>63</v>
      </c>
      <c r="B72" s="52">
        <v>34000000</v>
      </c>
      <c r="C72" s="52">
        <v>34000000</v>
      </c>
      <c r="D72" s="53">
        <v>0</v>
      </c>
      <c r="E72" s="53">
        <v>0</v>
      </c>
      <c r="F72" s="54">
        <f t="shared" si="14"/>
        <v>0</v>
      </c>
      <c r="H72" s="21"/>
    </row>
    <row r="73" spans="1:10" ht="18" customHeight="1">
      <c r="A73" s="51" t="s">
        <v>64</v>
      </c>
      <c r="B73" s="52">
        <v>11500000</v>
      </c>
      <c r="C73" s="52">
        <v>11500000</v>
      </c>
      <c r="D73" s="53">
        <v>0</v>
      </c>
      <c r="E73" s="53">
        <f>('[1] Detalle Ejecucion Febrero 25 '!F274)</f>
        <v>0</v>
      </c>
      <c r="F73" s="54">
        <f t="shared" si="14"/>
        <v>0</v>
      </c>
      <c r="H73" s="21"/>
    </row>
    <row r="74" spans="1:10" ht="18" customHeight="1">
      <c r="A74" s="51" t="s">
        <v>65</v>
      </c>
      <c r="B74" s="52">
        <v>0</v>
      </c>
      <c r="C74" s="52">
        <v>0</v>
      </c>
      <c r="D74" s="53">
        <v>0</v>
      </c>
      <c r="E74" s="53">
        <f>('[1] Detalle Ejecucion Febrero 25 '!F282)</f>
        <v>0</v>
      </c>
      <c r="F74" s="54">
        <f t="shared" si="14"/>
        <v>0</v>
      </c>
      <c r="H74" s="21"/>
    </row>
    <row r="75" spans="1:10" ht="18" customHeight="1">
      <c r="A75" s="51" t="s">
        <v>66</v>
      </c>
      <c r="B75" s="52">
        <v>0</v>
      </c>
      <c r="C75" s="52">
        <v>0</v>
      </c>
      <c r="D75" s="53">
        <v>0</v>
      </c>
      <c r="E75" s="53">
        <v>0</v>
      </c>
      <c r="F75" s="54">
        <f t="shared" si="14"/>
        <v>0</v>
      </c>
      <c r="H75" s="21"/>
    </row>
    <row r="76" spans="1:10" ht="18" customHeight="1">
      <c r="A76" s="51" t="s">
        <v>67</v>
      </c>
      <c r="B76" s="52">
        <v>8000000</v>
      </c>
      <c r="C76" s="52">
        <v>8000000</v>
      </c>
      <c r="D76" s="53">
        <v>0</v>
      </c>
      <c r="E76" s="53">
        <f>('[1] Detalle Ejecucion Febrero 25 '!F285)</f>
        <v>0</v>
      </c>
      <c r="F76" s="54">
        <f t="shared" si="14"/>
        <v>0</v>
      </c>
      <c r="H76" s="21"/>
    </row>
    <row r="77" spans="1:10" ht="18" customHeight="1">
      <c r="A77" s="51" t="s">
        <v>68</v>
      </c>
      <c r="B77" s="52">
        <v>0</v>
      </c>
      <c r="C77" s="52">
        <v>0</v>
      </c>
      <c r="D77" s="53">
        <v>0</v>
      </c>
      <c r="E77" s="53">
        <f>('[1] Detalle Ejecucion Febrero 25 '!F289)</f>
        <v>0</v>
      </c>
      <c r="F77" s="54">
        <f t="shared" si="14"/>
        <v>0</v>
      </c>
      <c r="H77" s="21"/>
    </row>
    <row r="78" spans="1:10" ht="18" customHeight="1" thickBot="1">
      <c r="A78" s="58"/>
      <c r="B78" s="55"/>
      <c r="C78" s="55"/>
      <c r="D78" s="59"/>
      <c r="E78" s="59"/>
      <c r="F78" s="30"/>
      <c r="G78" s="21"/>
      <c r="H78" s="21"/>
      <c r="J78" s="21"/>
    </row>
    <row r="79" spans="1:10" ht="21.9" customHeight="1" thickBot="1">
      <c r="A79" s="17" t="s">
        <v>69</v>
      </c>
      <c r="B79" s="18">
        <f>SUM(B80:B83)</f>
        <v>4200000</v>
      </c>
      <c r="C79" s="18">
        <f t="shared" ref="C79:F79" si="15">SUM(C80:C83)</f>
        <v>4200000</v>
      </c>
      <c r="D79" s="19">
        <f t="shared" si="15"/>
        <v>2825097.5</v>
      </c>
      <c r="E79" s="19">
        <f t="shared" si="15"/>
        <v>681935.88</v>
      </c>
      <c r="F79" s="20">
        <f t="shared" si="15"/>
        <v>3507033.38</v>
      </c>
      <c r="G79" s="21"/>
      <c r="H79" s="22"/>
    </row>
    <row r="80" spans="1:10" ht="18" customHeight="1">
      <c r="A80" s="23" t="s">
        <v>70</v>
      </c>
      <c r="B80" s="24">
        <v>4200000</v>
      </c>
      <c r="C80" s="24">
        <v>4200000</v>
      </c>
      <c r="D80" s="25">
        <v>2825097.5</v>
      </c>
      <c r="E80" s="25">
        <f>('[1] Detalle Ejecucion Febrero 25 '!F293)</f>
        <v>681935.88</v>
      </c>
      <c r="F80" s="26">
        <f>SUM(D80:E80)</f>
        <v>3507033.38</v>
      </c>
      <c r="H80" s="21"/>
    </row>
    <row r="81" spans="1:10" ht="18" customHeight="1">
      <c r="A81" s="51" t="s">
        <v>71</v>
      </c>
      <c r="B81" s="52">
        <v>0</v>
      </c>
      <c r="C81" s="52">
        <v>0</v>
      </c>
      <c r="D81" s="53">
        <v>0</v>
      </c>
      <c r="E81" s="53">
        <v>0</v>
      </c>
      <c r="F81" s="54">
        <f t="shared" ref="F81:F83" si="16">SUM(D81:E81)</f>
        <v>0</v>
      </c>
      <c r="H81" s="21"/>
    </row>
    <row r="82" spans="1:10" ht="33.75" customHeight="1">
      <c r="A82" s="57" t="s">
        <v>72</v>
      </c>
      <c r="B82" s="52">
        <v>0</v>
      </c>
      <c r="C82" s="52">
        <v>0</v>
      </c>
      <c r="D82" s="53">
        <v>0</v>
      </c>
      <c r="E82" s="53">
        <v>0</v>
      </c>
      <c r="F82" s="54">
        <f t="shared" si="16"/>
        <v>0</v>
      </c>
      <c r="H82" s="21"/>
    </row>
    <row r="83" spans="1:10" ht="18" customHeight="1">
      <c r="A83" s="51" t="s">
        <v>73</v>
      </c>
      <c r="B83" s="52">
        <v>0</v>
      </c>
      <c r="C83" s="52">
        <v>0</v>
      </c>
      <c r="D83" s="53">
        <v>0</v>
      </c>
      <c r="E83" s="53">
        <v>0</v>
      </c>
      <c r="F83" s="54">
        <f t="shared" si="16"/>
        <v>0</v>
      </c>
      <c r="H83" s="21"/>
    </row>
    <row r="84" spans="1:10" ht="18" customHeight="1" thickBot="1">
      <c r="A84" s="27"/>
      <c r="B84" s="28"/>
      <c r="C84" s="28"/>
      <c r="D84" s="29"/>
      <c r="E84" s="29"/>
      <c r="F84" s="30"/>
      <c r="H84" s="21"/>
    </row>
    <row r="85" spans="1:10" ht="34.5" customHeight="1" thickBot="1">
      <c r="A85" s="17" t="s">
        <v>74</v>
      </c>
      <c r="B85" s="18">
        <f>SUM(B86:B87)</f>
        <v>0</v>
      </c>
      <c r="C85" s="18">
        <f t="shared" ref="C85:F85" si="17">SUM(C86:C87)</f>
        <v>0</v>
      </c>
      <c r="D85" s="19">
        <f t="shared" si="17"/>
        <v>0</v>
      </c>
      <c r="E85" s="19">
        <f t="shared" si="17"/>
        <v>0</v>
      </c>
      <c r="F85" s="20">
        <f t="shared" si="17"/>
        <v>0</v>
      </c>
      <c r="G85" s="21"/>
      <c r="H85" s="22"/>
    </row>
    <row r="86" spans="1:10" ht="18" customHeight="1">
      <c r="A86" s="23" t="s">
        <v>75</v>
      </c>
      <c r="B86" s="24">
        <v>0</v>
      </c>
      <c r="C86" s="24">
        <v>0</v>
      </c>
      <c r="D86" s="25">
        <v>0</v>
      </c>
      <c r="E86" s="25">
        <v>0</v>
      </c>
      <c r="F86" s="26">
        <f>SUM(D86:E86)</f>
        <v>0</v>
      </c>
      <c r="H86" s="21"/>
    </row>
    <row r="87" spans="1:10" ht="32.25" customHeight="1">
      <c r="A87" s="57" t="s">
        <v>76</v>
      </c>
      <c r="B87" s="52">
        <v>0</v>
      </c>
      <c r="C87" s="52">
        <v>0</v>
      </c>
      <c r="D87" s="53">
        <v>0</v>
      </c>
      <c r="E87" s="53">
        <v>0</v>
      </c>
      <c r="F87" s="54">
        <f t="shared" ref="F87" si="18">SUM(D87:E87)</f>
        <v>0</v>
      </c>
      <c r="H87" s="21"/>
    </row>
    <row r="88" spans="1:10" ht="18" customHeight="1" thickBot="1">
      <c r="A88" s="27"/>
      <c r="B88" s="28"/>
      <c r="C88" s="28"/>
      <c r="D88" s="29"/>
      <c r="E88" s="29"/>
      <c r="F88" s="30"/>
      <c r="H88" s="21"/>
    </row>
    <row r="89" spans="1:10" ht="21.9" customHeight="1" thickBot="1">
      <c r="A89" s="17" t="s">
        <v>77</v>
      </c>
      <c r="B89" s="18">
        <f>SUM(B90:B91)</f>
        <v>0</v>
      </c>
      <c r="C89" s="18">
        <f t="shared" ref="C89:F89" si="19">SUM(C90:C91)</f>
        <v>0</v>
      </c>
      <c r="D89" s="19">
        <f t="shared" si="19"/>
        <v>0</v>
      </c>
      <c r="E89" s="19">
        <f t="shared" si="19"/>
        <v>0</v>
      </c>
      <c r="F89" s="20">
        <f t="shared" si="19"/>
        <v>0</v>
      </c>
      <c r="G89" s="21"/>
      <c r="H89" s="22"/>
    </row>
    <row r="90" spans="1:10" ht="18" customHeight="1">
      <c r="A90" s="60" t="s">
        <v>78</v>
      </c>
      <c r="B90" s="61">
        <v>0</v>
      </c>
      <c r="C90" s="61">
        <v>0</v>
      </c>
      <c r="D90" s="62">
        <v>0</v>
      </c>
      <c r="E90" s="62">
        <v>0</v>
      </c>
      <c r="F90" s="26">
        <f t="shared" ref="F90:F91" si="20">SUM(D90:E90)</f>
        <v>0</v>
      </c>
      <c r="G90" s="21"/>
      <c r="H90" s="21"/>
      <c r="J90" s="21"/>
    </row>
    <row r="91" spans="1:10" ht="18" customHeight="1">
      <c r="A91" s="57" t="s">
        <v>79</v>
      </c>
      <c r="B91" s="63">
        <v>0</v>
      </c>
      <c r="C91" s="63">
        <v>0</v>
      </c>
      <c r="D91" s="64">
        <v>0</v>
      </c>
      <c r="E91" s="64">
        <v>0</v>
      </c>
      <c r="F91" s="54">
        <f t="shared" si="20"/>
        <v>0</v>
      </c>
      <c r="G91" s="21"/>
      <c r="H91" s="21"/>
      <c r="J91" s="21"/>
    </row>
    <row r="92" spans="1:10" ht="18" customHeight="1" thickBot="1">
      <c r="A92" s="58"/>
      <c r="B92" s="55"/>
      <c r="C92" s="55"/>
      <c r="D92" s="56"/>
      <c r="E92" s="56"/>
      <c r="F92" s="30"/>
      <c r="G92" s="21"/>
      <c r="H92" s="21"/>
      <c r="J92" s="21"/>
    </row>
    <row r="93" spans="1:10" ht="21.9" customHeight="1" thickBot="1">
      <c r="A93" s="17" t="s">
        <v>80</v>
      </c>
      <c r="B93" s="18">
        <f>SUM(B94:B98)</f>
        <v>0</v>
      </c>
      <c r="C93" s="18">
        <f t="shared" ref="C93:F93" si="21">SUM(C94:C98)</f>
        <v>0</v>
      </c>
      <c r="D93" s="19">
        <f t="shared" si="21"/>
        <v>0</v>
      </c>
      <c r="E93" s="19">
        <f t="shared" si="21"/>
        <v>0</v>
      </c>
      <c r="F93" s="20">
        <f t="shared" si="21"/>
        <v>0</v>
      </c>
      <c r="G93" s="21"/>
      <c r="H93" s="22"/>
    </row>
    <row r="94" spans="1:10" ht="37.5" customHeight="1">
      <c r="A94" s="60" t="s">
        <v>81</v>
      </c>
      <c r="B94" s="24">
        <v>0</v>
      </c>
      <c r="C94" s="24">
        <v>0</v>
      </c>
      <c r="D94" s="25">
        <v>0</v>
      </c>
      <c r="E94" s="25">
        <v>0</v>
      </c>
      <c r="F94" s="26">
        <f t="shared" ref="F94:F98" si="22">SUM(D94:E94)</f>
        <v>0</v>
      </c>
      <c r="H94" s="21"/>
    </row>
    <row r="95" spans="1:10" ht="37.5" customHeight="1">
      <c r="A95" s="57" t="s">
        <v>82</v>
      </c>
      <c r="B95" s="52">
        <v>0</v>
      </c>
      <c r="C95" s="52">
        <v>0</v>
      </c>
      <c r="D95" s="53">
        <v>0</v>
      </c>
      <c r="E95" s="53">
        <v>0</v>
      </c>
      <c r="F95" s="54">
        <f t="shared" si="22"/>
        <v>0</v>
      </c>
      <c r="H95" s="21"/>
    </row>
    <row r="96" spans="1:10" ht="37.5" customHeight="1">
      <c r="A96" s="57" t="s">
        <v>83</v>
      </c>
      <c r="B96" s="52">
        <v>0</v>
      </c>
      <c r="C96" s="52">
        <v>0</v>
      </c>
      <c r="D96" s="53">
        <v>0</v>
      </c>
      <c r="E96" s="53">
        <v>0</v>
      </c>
      <c r="F96" s="54">
        <f t="shared" si="22"/>
        <v>0</v>
      </c>
      <c r="H96" s="21"/>
    </row>
    <row r="97" spans="1:10" ht="18" customHeight="1">
      <c r="A97" s="51" t="s">
        <v>84</v>
      </c>
      <c r="B97" s="52">
        <v>0</v>
      </c>
      <c r="C97" s="52">
        <v>0</v>
      </c>
      <c r="D97" s="53">
        <v>0</v>
      </c>
      <c r="E97" s="53">
        <v>0</v>
      </c>
      <c r="F97" s="54">
        <f t="shared" si="22"/>
        <v>0</v>
      </c>
      <c r="H97" s="21"/>
    </row>
    <row r="98" spans="1:10" ht="31.5" customHeight="1">
      <c r="A98" s="57" t="s">
        <v>85</v>
      </c>
      <c r="B98" s="52">
        <v>0</v>
      </c>
      <c r="C98" s="52">
        <v>0</v>
      </c>
      <c r="D98" s="53">
        <v>0</v>
      </c>
      <c r="E98" s="53">
        <v>0</v>
      </c>
      <c r="F98" s="54">
        <f t="shared" si="22"/>
        <v>0</v>
      </c>
      <c r="H98" s="21"/>
    </row>
    <row r="99" spans="1:10" s="69" customFormat="1" ht="18" customHeight="1" thickBot="1">
      <c r="A99" s="65"/>
      <c r="B99" s="66"/>
      <c r="C99" s="66"/>
      <c r="D99" s="67"/>
      <c r="E99" s="67"/>
      <c r="F99" s="68"/>
      <c r="G99" s="47"/>
      <c r="H99" s="47"/>
      <c r="J99" s="48"/>
    </row>
    <row r="100" spans="1:10" s="16" customFormat="1" ht="27" customHeight="1" thickBot="1">
      <c r="A100" s="35" t="s">
        <v>86</v>
      </c>
      <c r="B100" s="36">
        <f>B22+B29+B40+B50+B60+B68+B79+B85+B89+B93</f>
        <v>2410411039</v>
      </c>
      <c r="C100" s="36">
        <f t="shared" ref="C100:F100" si="23">C22+C29+C40+C50+C60+C68+C79+C85+C89+C93</f>
        <v>2410411039</v>
      </c>
      <c r="D100" s="37">
        <f t="shared" si="23"/>
        <v>38571339.700000003</v>
      </c>
      <c r="E100" s="37">
        <f t="shared" si="23"/>
        <v>21556366.879999999</v>
      </c>
      <c r="F100" s="38">
        <f t="shared" si="23"/>
        <v>60127706.580000006</v>
      </c>
    </row>
    <row r="101" spans="1:10" ht="15.6">
      <c r="A101" s="70"/>
      <c r="F101" s="48"/>
    </row>
    <row r="102" spans="1:10" ht="15.6">
      <c r="A102" s="70"/>
      <c r="F102" s="48"/>
    </row>
    <row r="103" spans="1:10" ht="15.6">
      <c r="A103" s="70"/>
      <c r="F103" s="48"/>
    </row>
    <row r="104" spans="1:10">
      <c r="A104" s="70"/>
    </row>
    <row r="105" spans="1:10" ht="18">
      <c r="A105" s="71" t="s">
        <v>87</v>
      </c>
      <c r="D105" s="71" t="s">
        <v>88</v>
      </c>
      <c r="E105" s="71"/>
    </row>
    <row r="106" spans="1:10" ht="18.600000000000001">
      <c r="A106" s="72" t="s">
        <v>89</v>
      </c>
      <c r="D106" s="72" t="s">
        <v>90</v>
      </c>
      <c r="E106" s="72"/>
    </row>
    <row r="109" spans="1:10" ht="18.75" customHeight="1"/>
    <row r="110" spans="1:10" ht="18">
      <c r="B110" s="71" t="s">
        <v>91</v>
      </c>
    </row>
    <row r="111" spans="1:10" ht="18.600000000000001">
      <c r="A111" s="73"/>
      <c r="B111" s="74" t="s">
        <v>92</v>
      </c>
    </row>
    <row r="112" spans="1:10" ht="15.6">
      <c r="A112" s="123"/>
      <c r="B112" s="123"/>
      <c r="C112" s="123"/>
      <c r="D112" s="123"/>
      <c r="E112" s="75"/>
    </row>
    <row r="113" spans="1:5">
      <c r="A113" s="124"/>
      <c r="B113" s="124"/>
      <c r="C113" s="124"/>
      <c r="D113" s="124"/>
      <c r="E113" s="76"/>
    </row>
    <row r="114" spans="1:5">
      <c r="A114" s="77"/>
    </row>
    <row r="115" spans="1:5">
      <c r="A115" s="77"/>
    </row>
    <row r="116" spans="1:5">
      <c r="A116" s="77"/>
    </row>
    <row r="118" spans="1:5">
      <c r="A118" s="70"/>
    </row>
    <row r="119" spans="1:5">
      <c r="A119" s="70"/>
      <c r="B119" s="78"/>
      <c r="C119" s="78"/>
    </row>
    <row r="121" spans="1:5">
      <c r="D121" s="78"/>
      <c r="E121" s="78"/>
    </row>
    <row r="122" spans="1:5">
      <c r="A122" s="79"/>
      <c r="D122" s="73"/>
      <c r="E122" s="73"/>
    </row>
    <row r="123" spans="1:5">
      <c r="A123" s="79"/>
      <c r="B123" s="78"/>
      <c r="C123" s="78"/>
      <c r="D123" s="78"/>
      <c r="E123" s="78"/>
    </row>
    <row r="124" spans="1:5">
      <c r="A124" s="79"/>
      <c r="B124" s="78"/>
      <c r="C124" s="78"/>
      <c r="D124" s="78"/>
      <c r="E124" s="78"/>
    </row>
    <row r="125" spans="1:5">
      <c r="A125" s="80"/>
      <c r="B125" s="73"/>
      <c r="C125" s="73"/>
      <c r="D125" s="73"/>
      <c r="E125" s="73"/>
    </row>
  </sheetData>
  <mergeCells count="5">
    <mergeCell ref="A7:F7"/>
    <mergeCell ref="A8:F8"/>
    <mergeCell ref="A9:F9"/>
    <mergeCell ref="A112:D112"/>
    <mergeCell ref="A113:D113"/>
  </mergeCells>
  <pageMargins left="0.59055118110236227" right="0.43307086614173229" top="0.35433070866141736" bottom="0.39370078740157483" header="0.47244094488188981" footer="0.59055118110236227"/>
  <pageSetup scale="64" orientation="portrait" r:id="rId1"/>
  <rowBreaks count="1" manualBreakCount="1">
    <brk id="92" max="5" man="1"/>
  </rowBreaks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8EF25-E114-43FE-9248-587143276297}">
  <sheetPr>
    <tabColor rgb="FFFFFF00"/>
  </sheetPr>
  <dimension ref="A1:G92"/>
  <sheetViews>
    <sheetView zoomScaleNormal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C13" sqref="C13"/>
    </sheetView>
  </sheetViews>
  <sheetFormatPr baseColWidth="10" defaultColWidth="11.44140625" defaultRowHeight="15.6"/>
  <cols>
    <col min="1" max="1" width="8.88671875" style="81" customWidth="1"/>
    <col min="2" max="2" width="56.5546875" style="81" customWidth="1"/>
    <col min="3" max="3" width="22.44140625" style="81" customWidth="1"/>
    <col min="4" max="4" width="23" style="81" customWidth="1"/>
    <col min="5" max="5" width="21.88671875" style="81" customWidth="1"/>
    <col min="6" max="6" width="16" style="81" customWidth="1"/>
    <col min="7" max="7" width="16.6640625" style="81" customWidth="1"/>
    <col min="8" max="16384" width="11.44140625" style="81"/>
  </cols>
  <sheetData>
    <row r="1" spans="1:7">
      <c r="A1" s="110" t="s">
        <v>93</v>
      </c>
      <c r="B1" s="110"/>
      <c r="C1" s="110"/>
      <c r="D1" s="110"/>
      <c r="E1" s="110"/>
    </row>
    <row r="2" spans="1:7">
      <c r="A2" s="110"/>
      <c r="B2" s="110"/>
      <c r="C2" s="110"/>
      <c r="D2" s="110"/>
      <c r="E2" s="110"/>
    </row>
    <row r="3" spans="1:7" ht="11.25" customHeight="1">
      <c r="A3" s="110"/>
      <c r="B3" s="110"/>
      <c r="C3" s="110"/>
      <c r="D3" s="110"/>
      <c r="E3" s="110"/>
    </row>
    <row r="4" spans="1:7" ht="19.5" customHeight="1">
      <c r="A4" s="110"/>
      <c r="B4" s="110"/>
      <c r="C4" s="110"/>
      <c r="D4" s="110"/>
      <c r="E4" s="110"/>
    </row>
    <row r="5" spans="1:7">
      <c r="A5" s="110"/>
      <c r="B5" s="110"/>
      <c r="C5" s="110"/>
      <c r="D5" s="110"/>
      <c r="E5" s="110"/>
    </row>
    <row r="6" spans="1:7">
      <c r="A6" s="110"/>
      <c r="B6" s="110"/>
      <c r="C6" s="110"/>
      <c r="D6" s="110"/>
      <c r="E6" s="110"/>
    </row>
    <row r="7" spans="1:7" ht="19.5" customHeight="1">
      <c r="A7" s="112" t="s">
        <v>94</v>
      </c>
      <c r="B7" s="112"/>
      <c r="C7" s="112"/>
      <c r="D7" s="112"/>
      <c r="E7" s="112"/>
    </row>
    <row r="8" spans="1:7" ht="19.5" customHeight="1">
      <c r="A8" s="111" t="s">
        <v>95</v>
      </c>
      <c r="B8" s="111"/>
      <c r="C8" s="111"/>
      <c r="D8" s="111"/>
      <c r="E8" s="111"/>
    </row>
    <row r="9" spans="1:7" ht="19.5" customHeight="1">
      <c r="A9" s="111" t="s">
        <v>2</v>
      </c>
      <c r="B9" s="111"/>
      <c r="C9" s="111"/>
      <c r="D9" s="111"/>
      <c r="E9" s="111"/>
      <c r="F9" s="83"/>
    </row>
    <row r="10" spans="1:7" ht="19.5" customHeight="1">
      <c r="A10" s="111" t="s">
        <v>96</v>
      </c>
      <c r="B10" s="111"/>
      <c r="C10" s="111"/>
      <c r="D10" s="111"/>
      <c r="E10" s="111"/>
      <c r="F10" s="83"/>
    </row>
    <row r="11" spans="1:7" ht="19.5" customHeight="1" thickBot="1">
      <c r="A11" s="82"/>
      <c r="B11" s="82"/>
      <c r="C11" s="82"/>
      <c r="D11" s="82"/>
      <c r="E11" s="82"/>
      <c r="F11" s="83"/>
    </row>
    <row r="12" spans="1:7" ht="33.75" customHeight="1" thickBot="1">
      <c r="A12" s="84" t="s">
        <v>97</v>
      </c>
      <c r="B12" s="85" t="s">
        <v>98</v>
      </c>
      <c r="C12" s="86" t="s">
        <v>99</v>
      </c>
      <c r="D12" s="86" t="s">
        <v>100</v>
      </c>
      <c r="E12" s="87" t="s">
        <v>8</v>
      </c>
      <c r="F12" s="83"/>
    </row>
    <row r="13" spans="1:7" ht="24" customHeight="1">
      <c r="A13" s="88" t="s">
        <v>101</v>
      </c>
      <c r="B13" s="88" t="s">
        <v>102</v>
      </c>
      <c r="C13" s="89">
        <f>(C14+C20+C30+C39+C55+C65+C48+C70+C73+C76)</f>
        <v>2410411039</v>
      </c>
      <c r="D13" s="89">
        <f t="shared" ref="D13:E13" si="0">(D14+D20+D30+D39+D55+D65+D48+D70+D73+D76)</f>
        <v>2410411039</v>
      </c>
      <c r="E13" s="90">
        <f t="shared" si="0"/>
        <v>21556366.879999999</v>
      </c>
      <c r="F13" s="83"/>
      <c r="G13" s="91"/>
    </row>
    <row r="14" spans="1:7" s="97" customFormat="1" ht="20.100000000000001" customHeight="1">
      <c r="A14" s="92" t="s">
        <v>103</v>
      </c>
      <c r="B14" s="92" t="s">
        <v>104</v>
      </c>
      <c r="C14" s="93">
        <f>SUM(C15:C19)</f>
        <v>360415000</v>
      </c>
      <c r="D14" s="93">
        <f t="shared" ref="D14:E14" si="1">SUM(D15:D19)</f>
        <v>360415000</v>
      </c>
      <c r="E14" s="94">
        <f t="shared" si="1"/>
        <v>12764249.299999999</v>
      </c>
      <c r="F14" s="95"/>
      <c r="G14" s="96"/>
    </row>
    <row r="15" spans="1:7" ht="18" customHeight="1">
      <c r="A15" s="98" t="s">
        <v>105</v>
      </c>
      <c r="B15" s="98" t="s">
        <v>106</v>
      </c>
      <c r="C15" s="99">
        <v>237440000</v>
      </c>
      <c r="D15" s="99">
        <v>237440000</v>
      </c>
      <c r="E15" s="100">
        <f>('[1] Detalle Ejecucion Febrero 25 '!F15)</f>
        <v>8902713.6600000001</v>
      </c>
      <c r="F15" s="83"/>
    </row>
    <row r="16" spans="1:7" ht="18" customHeight="1">
      <c r="A16" s="98" t="s">
        <v>107</v>
      </c>
      <c r="B16" s="98" t="s">
        <v>108</v>
      </c>
      <c r="C16" s="99">
        <v>40390000</v>
      </c>
      <c r="D16" s="99">
        <v>40390000</v>
      </c>
      <c r="E16" s="100">
        <f>('[1] Detalle Ejecucion Febrero 25 '!F35)</f>
        <v>1820675.63</v>
      </c>
      <c r="F16" s="83"/>
    </row>
    <row r="17" spans="1:7" ht="18" customHeight="1">
      <c r="A17" s="98" t="s">
        <v>109</v>
      </c>
      <c r="B17" s="98" t="s">
        <v>110</v>
      </c>
      <c r="C17" s="99">
        <v>16840000</v>
      </c>
      <c r="D17" s="99">
        <v>16840000</v>
      </c>
      <c r="E17" s="100">
        <f>('[1] Detalle Ejecucion Febrero 25 '!F56)</f>
        <v>907510.4</v>
      </c>
      <c r="F17" s="83"/>
    </row>
    <row r="18" spans="1:7" ht="18" customHeight="1">
      <c r="A18" s="98" t="s">
        <v>111</v>
      </c>
      <c r="B18" s="98" t="s">
        <v>112</v>
      </c>
      <c r="C18" s="99">
        <v>48745000</v>
      </c>
      <c r="D18" s="99">
        <v>48745000</v>
      </c>
      <c r="E18" s="100">
        <f>('[1] Detalle Ejecucion Febrero 25 '!F64)</f>
        <v>0</v>
      </c>
      <c r="F18" s="83"/>
    </row>
    <row r="19" spans="1:7" ht="18" customHeight="1">
      <c r="A19" s="98" t="s">
        <v>113</v>
      </c>
      <c r="B19" s="98" t="s">
        <v>114</v>
      </c>
      <c r="C19" s="99">
        <v>17000000</v>
      </c>
      <c r="D19" s="99">
        <v>17000000</v>
      </c>
      <c r="E19" s="100">
        <f>('[1] Detalle Ejecucion Febrero 25 '!F70)</f>
        <v>1133349.6100000001</v>
      </c>
      <c r="F19" s="83"/>
    </row>
    <row r="20" spans="1:7" s="97" customFormat="1" ht="20.100000000000001" customHeight="1">
      <c r="A20" s="92" t="s">
        <v>115</v>
      </c>
      <c r="B20" s="92" t="s">
        <v>116</v>
      </c>
      <c r="C20" s="93">
        <f>SUM(C21:C29)</f>
        <v>211322000</v>
      </c>
      <c r="D20" s="93">
        <f t="shared" ref="D20:E20" si="2">SUM(D21:D29)</f>
        <v>211322000</v>
      </c>
      <c r="E20" s="94">
        <f t="shared" si="2"/>
        <v>2458758.7200000002</v>
      </c>
      <c r="F20" s="95"/>
      <c r="G20" s="96"/>
    </row>
    <row r="21" spans="1:7" ht="18" customHeight="1">
      <c r="A21" s="98" t="s">
        <v>117</v>
      </c>
      <c r="B21" s="98" t="s">
        <v>118</v>
      </c>
      <c r="C21" s="99">
        <v>15600000</v>
      </c>
      <c r="D21" s="99">
        <v>15600000</v>
      </c>
      <c r="E21" s="100">
        <f>('[1] Detalle Ejecucion Febrero 25 '!F74)</f>
        <v>951143.08</v>
      </c>
      <c r="F21" s="83"/>
    </row>
    <row r="22" spans="1:7" ht="18" customHeight="1">
      <c r="A22" s="98" t="s">
        <v>119</v>
      </c>
      <c r="B22" s="98" t="s">
        <v>120</v>
      </c>
      <c r="C22" s="99">
        <v>80100000</v>
      </c>
      <c r="D22" s="99">
        <v>80100000</v>
      </c>
      <c r="E22" s="100">
        <f>('[1] Detalle Ejecucion Febrero 25 '!F90)</f>
        <v>0</v>
      </c>
      <c r="F22" s="83"/>
    </row>
    <row r="23" spans="1:7" ht="18" customHeight="1">
      <c r="A23" s="98" t="s">
        <v>121</v>
      </c>
      <c r="B23" s="98" t="s">
        <v>122</v>
      </c>
      <c r="C23" s="99">
        <v>4000000</v>
      </c>
      <c r="D23" s="99">
        <v>4000000</v>
      </c>
      <c r="E23" s="100">
        <f>('[1] Detalle Ejecucion Febrero 25 '!F94)</f>
        <v>4450</v>
      </c>
      <c r="F23" s="83"/>
    </row>
    <row r="24" spans="1:7" ht="18" customHeight="1">
      <c r="A24" s="98" t="s">
        <v>123</v>
      </c>
      <c r="B24" s="98" t="s">
        <v>124</v>
      </c>
      <c r="C24" s="99">
        <v>290000</v>
      </c>
      <c r="D24" s="99">
        <v>290000</v>
      </c>
      <c r="E24" s="100">
        <f>('[1] Detalle Ejecucion Febrero 25 '!F99)</f>
        <v>0</v>
      </c>
      <c r="F24" s="83"/>
    </row>
    <row r="25" spans="1:7" ht="18" customHeight="1">
      <c r="A25" s="98" t="s">
        <v>125</v>
      </c>
      <c r="B25" s="98" t="s">
        <v>126</v>
      </c>
      <c r="C25" s="99">
        <v>15140000</v>
      </c>
      <c r="D25" s="99">
        <v>15140000</v>
      </c>
      <c r="E25" s="100">
        <f>('[1] Detalle Ejecucion Febrero 25 '!F105)</f>
        <v>174050</v>
      </c>
      <c r="F25" s="83"/>
    </row>
    <row r="26" spans="1:7" ht="18" customHeight="1">
      <c r="A26" s="98" t="s">
        <v>127</v>
      </c>
      <c r="B26" s="98" t="s">
        <v>128</v>
      </c>
      <c r="C26" s="99">
        <v>15300000</v>
      </c>
      <c r="D26" s="99">
        <v>15300000</v>
      </c>
      <c r="E26" s="100">
        <f>('[1] Detalle Ejecucion Febrero 25 '!F111)</f>
        <v>837993.34000000008</v>
      </c>
      <c r="F26" s="83"/>
    </row>
    <row r="27" spans="1:7" ht="18" customHeight="1">
      <c r="A27" s="98" t="s">
        <v>129</v>
      </c>
      <c r="B27" s="98" t="s">
        <v>130</v>
      </c>
      <c r="C27" s="99">
        <v>31000000</v>
      </c>
      <c r="D27" s="99">
        <v>31000000</v>
      </c>
      <c r="E27" s="100">
        <f>('[1] Detalle Ejecucion Febrero 25 '!F121)</f>
        <v>0</v>
      </c>
      <c r="F27" s="83"/>
    </row>
    <row r="28" spans="1:7" ht="18" customHeight="1">
      <c r="A28" s="98" t="s">
        <v>131</v>
      </c>
      <c r="B28" s="98" t="s">
        <v>132</v>
      </c>
      <c r="C28" s="99">
        <v>45392000</v>
      </c>
      <c r="D28" s="99">
        <v>45392000</v>
      </c>
      <c r="E28" s="100">
        <f>('[1] Detalle Ejecucion Febrero 25 '!F135)</f>
        <v>417402.3</v>
      </c>
      <c r="F28" s="83"/>
    </row>
    <row r="29" spans="1:7" ht="18" customHeight="1">
      <c r="A29" s="98" t="s">
        <v>133</v>
      </c>
      <c r="B29" s="98" t="s">
        <v>134</v>
      </c>
      <c r="C29" s="99">
        <v>4500000</v>
      </c>
      <c r="D29" s="99">
        <v>4500000</v>
      </c>
      <c r="E29" s="100">
        <f>('[1] Detalle Ejecucion Febrero 25 '!F159)</f>
        <v>73720</v>
      </c>
      <c r="F29" s="83"/>
    </row>
    <row r="30" spans="1:7" s="97" customFormat="1" ht="20.100000000000001" customHeight="1">
      <c r="A30" s="92" t="s">
        <v>135</v>
      </c>
      <c r="B30" s="92" t="s">
        <v>136</v>
      </c>
      <c r="C30" s="93">
        <f>SUM(C31:C38)</f>
        <v>31174039</v>
      </c>
      <c r="D30" s="93">
        <f t="shared" ref="D30:E30" si="3">SUM(D31:D38)</f>
        <v>31174039</v>
      </c>
      <c r="E30" s="94">
        <f t="shared" si="3"/>
        <v>671940.98</v>
      </c>
      <c r="F30" s="95"/>
      <c r="G30" s="96"/>
    </row>
    <row r="31" spans="1:7" ht="18" customHeight="1">
      <c r="A31" s="98" t="s">
        <v>137</v>
      </c>
      <c r="B31" s="98" t="s">
        <v>138</v>
      </c>
      <c r="C31" s="99">
        <v>2000000</v>
      </c>
      <c r="D31" s="99">
        <v>2000000</v>
      </c>
      <c r="E31" s="100">
        <f>('[1] Detalle Ejecucion Febrero 25 '!F166)</f>
        <v>59005.64</v>
      </c>
      <c r="F31" s="83"/>
    </row>
    <row r="32" spans="1:7" ht="18" customHeight="1">
      <c r="A32" s="98" t="s">
        <v>139</v>
      </c>
      <c r="B32" s="98" t="s">
        <v>140</v>
      </c>
      <c r="C32" s="99">
        <v>4700000</v>
      </c>
      <c r="D32" s="99">
        <v>4700000</v>
      </c>
      <c r="E32" s="100">
        <f>('[1] Detalle Ejecucion Febrero 25 '!F172)</f>
        <v>0</v>
      </c>
      <c r="F32" s="83"/>
    </row>
    <row r="33" spans="1:7" ht="18" customHeight="1">
      <c r="A33" s="98" t="s">
        <v>141</v>
      </c>
      <c r="B33" s="98" t="s">
        <v>142</v>
      </c>
      <c r="C33" s="99">
        <v>720000</v>
      </c>
      <c r="D33" s="99">
        <v>720000</v>
      </c>
      <c r="E33" s="100">
        <f>('[1] Detalle Ejecucion Febrero 25 '!F177)</f>
        <v>0</v>
      </c>
      <c r="F33" s="83"/>
    </row>
    <row r="34" spans="1:7" ht="18" customHeight="1">
      <c r="A34" s="98" t="s">
        <v>143</v>
      </c>
      <c r="B34" s="98" t="s">
        <v>144</v>
      </c>
      <c r="C34" s="99">
        <v>80000</v>
      </c>
      <c r="D34" s="99">
        <v>80000</v>
      </c>
      <c r="E34" s="100">
        <f>('[1] Detalle Ejecucion Febrero 25 '!F184)</f>
        <v>0</v>
      </c>
      <c r="F34" s="83"/>
    </row>
    <row r="35" spans="1:7" ht="18" customHeight="1">
      <c r="A35" s="98" t="s">
        <v>145</v>
      </c>
      <c r="B35" s="98" t="s">
        <v>146</v>
      </c>
      <c r="C35" s="99">
        <v>900000</v>
      </c>
      <c r="D35" s="99">
        <v>900000</v>
      </c>
      <c r="E35" s="100">
        <f>('[1] Detalle Ejecucion Febrero 25 '!F187)</f>
        <v>0</v>
      </c>
      <c r="F35" s="83"/>
    </row>
    <row r="36" spans="1:7" ht="18" customHeight="1">
      <c r="A36" s="98" t="s">
        <v>147</v>
      </c>
      <c r="B36" s="98" t="s">
        <v>148</v>
      </c>
      <c r="C36" s="99">
        <v>500000</v>
      </c>
      <c r="D36" s="99">
        <v>500000</v>
      </c>
      <c r="E36" s="100">
        <f>('[1] Detalle Ejecucion Febrero 25 '!F192)</f>
        <v>0</v>
      </c>
      <c r="F36" s="83"/>
    </row>
    <row r="37" spans="1:7" ht="18" customHeight="1">
      <c r="A37" s="98" t="s">
        <v>149</v>
      </c>
      <c r="B37" s="98" t="s">
        <v>150</v>
      </c>
      <c r="C37" s="99">
        <v>13540000</v>
      </c>
      <c r="D37" s="99">
        <v>13540000</v>
      </c>
      <c r="E37" s="100">
        <f>('[1] Detalle Ejecucion Febrero 25 '!F201)</f>
        <v>540290</v>
      </c>
      <c r="F37" s="83"/>
    </row>
    <row r="38" spans="1:7" ht="18" customHeight="1">
      <c r="A38" s="98" t="s">
        <v>151</v>
      </c>
      <c r="B38" s="98" t="s">
        <v>152</v>
      </c>
      <c r="C38" s="99">
        <v>8734039</v>
      </c>
      <c r="D38" s="99">
        <v>8734039</v>
      </c>
      <c r="E38" s="100">
        <f>('[1] Detalle Ejecucion Febrero 25 '!F212)</f>
        <v>72645.34</v>
      </c>
      <c r="F38" s="83"/>
    </row>
    <row r="39" spans="1:7" s="97" customFormat="1" ht="20.100000000000001" customHeight="1">
      <c r="A39" s="92" t="s">
        <v>153</v>
      </c>
      <c r="B39" s="92" t="s">
        <v>154</v>
      </c>
      <c r="C39" s="93">
        <f>SUM(C40:C47)</f>
        <v>14000000</v>
      </c>
      <c r="D39" s="93">
        <f t="shared" ref="D39:E39" si="4">SUM(D40:D47)</f>
        <v>14000000</v>
      </c>
      <c r="E39" s="94">
        <f t="shared" si="4"/>
        <v>0</v>
      </c>
      <c r="F39" s="95"/>
      <c r="G39" s="96"/>
    </row>
    <row r="40" spans="1:7" ht="18" customHeight="1">
      <c r="A40" s="98" t="s">
        <v>155</v>
      </c>
      <c r="B40" s="98" t="s">
        <v>156</v>
      </c>
      <c r="C40" s="99">
        <v>14000000</v>
      </c>
      <c r="D40" s="99">
        <v>14000000</v>
      </c>
      <c r="E40" s="100">
        <f>('[1] Detalle Ejecucion Enero 25'!F246)</f>
        <v>0</v>
      </c>
      <c r="F40" s="83"/>
    </row>
    <row r="41" spans="1:7" ht="18" customHeight="1">
      <c r="A41" s="98" t="s">
        <v>157</v>
      </c>
      <c r="B41" s="98" t="s">
        <v>158</v>
      </c>
      <c r="C41" s="99">
        <v>0</v>
      </c>
      <c r="D41" s="99">
        <v>0</v>
      </c>
      <c r="E41" s="100">
        <f>('[1] Detalle Ejecucion Enero 25'!F247)</f>
        <v>0</v>
      </c>
      <c r="F41" s="83"/>
    </row>
    <row r="42" spans="1:7" ht="18" customHeight="1">
      <c r="A42" s="98" t="s">
        <v>159</v>
      </c>
      <c r="B42" s="98" t="s">
        <v>160</v>
      </c>
      <c r="C42" s="99">
        <v>0</v>
      </c>
      <c r="D42" s="99">
        <v>0</v>
      </c>
      <c r="E42" s="100">
        <f>('[1] Detalle Ejecucion Enero 25'!F248)</f>
        <v>0</v>
      </c>
      <c r="F42" s="83"/>
    </row>
    <row r="43" spans="1:7" ht="18" customHeight="1">
      <c r="A43" s="98" t="s">
        <v>161</v>
      </c>
      <c r="B43" s="98" t="s">
        <v>162</v>
      </c>
      <c r="C43" s="99">
        <v>0</v>
      </c>
      <c r="D43" s="99">
        <v>0</v>
      </c>
      <c r="E43" s="100">
        <f>('[1] Detalle Ejecucion Enero 25'!F249)</f>
        <v>0</v>
      </c>
      <c r="F43" s="83"/>
    </row>
    <row r="44" spans="1:7" ht="18" customHeight="1">
      <c r="A44" s="98" t="s">
        <v>163</v>
      </c>
      <c r="B44" s="98" t="s">
        <v>164</v>
      </c>
      <c r="C44" s="99">
        <v>0</v>
      </c>
      <c r="D44" s="99">
        <v>0</v>
      </c>
      <c r="E44" s="100">
        <f>('[1] Detalle Ejecucion Enero 25'!F250)</f>
        <v>0</v>
      </c>
      <c r="F44" s="83"/>
    </row>
    <row r="45" spans="1:7" ht="18" customHeight="1">
      <c r="A45" s="98" t="s">
        <v>165</v>
      </c>
      <c r="B45" s="98" t="s">
        <v>166</v>
      </c>
      <c r="C45" s="99">
        <v>0</v>
      </c>
      <c r="D45" s="99">
        <v>0</v>
      </c>
      <c r="E45" s="100">
        <f>('[1] Detalle Ejecucion Enero 25'!F251)</f>
        <v>0</v>
      </c>
      <c r="F45" s="83"/>
    </row>
    <row r="46" spans="1:7" ht="18" customHeight="1">
      <c r="A46" s="98" t="s">
        <v>167</v>
      </c>
      <c r="B46" s="98" t="s">
        <v>168</v>
      </c>
      <c r="C46" s="99">
        <v>0</v>
      </c>
      <c r="D46" s="99">
        <v>0</v>
      </c>
      <c r="E46" s="100">
        <f>('[1] Detalle Ejecucion Enero 25'!F252)</f>
        <v>0</v>
      </c>
      <c r="F46" s="83"/>
    </row>
    <row r="47" spans="1:7" ht="18" customHeight="1">
      <c r="A47" s="98" t="s">
        <v>169</v>
      </c>
      <c r="B47" s="98" t="s">
        <v>170</v>
      </c>
      <c r="C47" s="99">
        <v>0</v>
      </c>
      <c r="D47" s="99">
        <v>0</v>
      </c>
      <c r="E47" s="100">
        <f>('[1] Detalle Ejecucion Enero 25'!F253)</f>
        <v>0</v>
      </c>
      <c r="F47" s="83"/>
    </row>
    <row r="48" spans="1:7" s="97" customFormat="1" ht="20.100000000000001" customHeight="1">
      <c r="A48" s="92" t="s">
        <v>171</v>
      </c>
      <c r="B48" s="92" t="s">
        <v>172</v>
      </c>
      <c r="C48" s="93">
        <f>SUM(C49:C54)</f>
        <v>1719100000</v>
      </c>
      <c r="D48" s="93">
        <f t="shared" ref="D48:E48" si="5">SUM(D49:D54)</f>
        <v>1719100000</v>
      </c>
      <c r="E48" s="94">
        <f t="shared" si="5"/>
        <v>4053595</v>
      </c>
      <c r="F48" s="95"/>
      <c r="G48" s="96"/>
    </row>
    <row r="49" spans="1:7" ht="18" customHeight="1">
      <c r="A49" s="98" t="s">
        <v>173</v>
      </c>
      <c r="B49" s="98" t="s">
        <v>174</v>
      </c>
      <c r="C49" s="99">
        <v>1000000</v>
      </c>
      <c r="D49" s="99">
        <v>1000000</v>
      </c>
      <c r="E49" s="100">
        <f>('[1] Detalle Ejecucion Febrero 25 '!F245)</f>
        <v>4053595</v>
      </c>
      <c r="F49" s="83"/>
    </row>
    <row r="50" spans="1:7" ht="18" customHeight="1">
      <c r="A50" s="98" t="s">
        <v>175</v>
      </c>
      <c r="B50" s="98" t="s">
        <v>176</v>
      </c>
      <c r="C50" s="99">
        <v>1718100000</v>
      </c>
      <c r="D50" s="99">
        <v>1718100000</v>
      </c>
      <c r="E50" s="100">
        <v>0</v>
      </c>
      <c r="F50" s="83"/>
    </row>
    <row r="51" spans="1:7" ht="18" customHeight="1">
      <c r="A51" s="98" t="s">
        <v>177</v>
      </c>
      <c r="B51" s="98" t="s">
        <v>178</v>
      </c>
      <c r="C51" s="99">
        <v>0</v>
      </c>
      <c r="D51" s="99">
        <v>0</v>
      </c>
      <c r="E51" s="100">
        <v>0</v>
      </c>
      <c r="F51" s="83"/>
    </row>
    <row r="52" spans="1:7" ht="18" customHeight="1">
      <c r="A52" s="98" t="s">
        <v>179</v>
      </c>
      <c r="B52" s="98" t="s">
        <v>180</v>
      </c>
      <c r="C52" s="99">
        <v>0</v>
      </c>
      <c r="D52" s="99">
        <v>0</v>
      </c>
      <c r="E52" s="100">
        <v>0</v>
      </c>
      <c r="F52" s="83"/>
    </row>
    <row r="53" spans="1:7" ht="18" customHeight="1">
      <c r="A53" s="98" t="s">
        <v>181</v>
      </c>
      <c r="B53" s="98" t="s">
        <v>182</v>
      </c>
      <c r="C53" s="99">
        <v>0</v>
      </c>
      <c r="D53" s="99">
        <v>0</v>
      </c>
      <c r="E53" s="100">
        <v>0</v>
      </c>
      <c r="F53" s="83"/>
    </row>
    <row r="54" spans="1:7" ht="18" customHeight="1">
      <c r="A54" s="98" t="s">
        <v>183</v>
      </c>
      <c r="B54" s="98" t="s">
        <v>184</v>
      </c>
      <c r="C54" s="99">
        <v>0</v>
      </c>
      <c r="D54" s="99">
        <v>0</v>
      </c>
      <c r="E54" s="100">
        <v>0</v>
      </c>
      <c r="F54" s="83"/>
    </row>
    <row r="55" spans="1:7" s="97" customFormat="1" ht="20.100000000000001" customHeight="1">
      <c r="A55" s="92" t="s">
        <v>185</v>
      </c>
      <c r="B55" s="92" t="s">
        <v>186</v>
      </c>
      <c r="C55" s="93">
        <f>SUM(C56:C64)</f>
        <v>70200000</v>
      </c>
      <c r="D55" s="93">
        <f t="shared" ref="D55:E55" si="6">SUM(D56:D64)</f>
        <v>70200000</v>
      </c>
      <c r="E55" s="94">
        <f t="shared" si="6"/>
        <v>925887</v>
      </c>
      <c r="F55" s="95"/>
      <c r="G55" s="96"/>
    </row>
    <row r="56" spans="1:7" ht="18" customHeight="1">
      <c r="A56" s="98" t="s">
        <v>187</v>
      </c>
      <c r="B56" s="98" t="s">
        <v>188</v>
      </c>
      <c r="C56" s="99">
        <v>16000000</v>
      </c>
      <c r="D56" s="99">
        <v>16000000</v>
      </c>
      <c r="E56" s="100">
        <f>('[1] Detalle Ejecucion Febrero 25 '!F255)</f>
        <v>925887</v>
      </c>
      <c r="F56" s="83"/>
    </row>
    <row r="57" spans="1:7" ht="18" customHeight="1">
      <c r="A57" s="98" t="s">
        <v>189</v>
      </c>
      <c r="B57" s="98" t="s">
        <v>190</v>
      </c>
      <c r="C57" s="99">
        <v>700000</v>
      </c>
      <c r="D57" s="99">
        <v>700000</v>
      </c>
      <c r="E57" s="100">
        <f>('[1] Detalle Ejecucion Enero 25'!F274)</f>
        <v>0</v>
      </c>
      <c r="F57" s="83"/>
    </row>
    <row r="58" spans="1:7" ht="18" customHeight="1">
      <c r="A58" s="98" t="s">
        <v>191</v>
      </c>
      <c r="B58" s="98" t="s">
        <v>192</v>
      </c>
      <c r="C58" s="99">
        <v>0</v>
      </c>
      <c r="D58" s="99">
        <v>0</v>
      </c>
      <c r="E58" s="100">
        <v>0</v>
      </c>
      <c r="F58" s="83"/>
    </row>
    <row r="59" spans="1:7" ht="18" customHeight="1">
      <c r="A59" s="98" t="s">
        <v>193</v>
      </c>
      <c r="B59" s="98" t="s">
        <v>194</v>
      </c>
      <c r="C59" s="99">
        <v>34000000</v>
      </c>
      <c r="D59" s="99">
        <v>34000000</v>
      </c>
      <c r="E59" s="100">
        <f>('[1] Detalle Ejecucion Enero 25'!F279)</f>
        <v>0</v>
      </c>
      <c r="F59" s="83"/>
    </row>
    <row r="60" spans="1:7" ht="18" customHeight="1">
      <c r="A60" s="98" t="s">
        <v>195</v>
      </c>
      <c r="B60" s="98" t="s">
        <v>196</v>
      </c>
      <c r="C60" s="99">
        <v>11500000</v>
      </c>
      <c r="D60" s="99">
        <v>11500000</v>
      </c>
      <c r="E60" s="100">
        <f>('[1] Detalle Ejecucion Enero 25'!F285)</f>
        <v>0</v>
      </c>
      <c r="F60" s="83"/>
    </row>
    <row r="61" spans="1:7" ht="18" customHeight="1">
      <c r="A61" s="98" t="s">
        <v>197</v>
      </c>
      <c r="B61" s="98" t="s">
        <v>198</v>
      </c>
      <c r="C61" s="99">
        <v>0</v>
      </c>
      <c r="D61" s="99">
        <v>0</v>
      </c>
      <c r="E61" s="100">
        <v>0</v>
      </c>
      <c r="F61" s="83"/>
    </row>
    <row r="62" spans="1:7" ht="18" customHeight="1">
      <c r="A62" s="98" t="s">
        <v>199</v>
      </c>
      <c r="B62" s="98" t="s">
        <v>200</v>
      </c>
      <c r="C62" s="99">
        <v>0</v>
      </c>
      <c r="D62" s="99">
        <v>0</v>
      </c>
      <c r="E62" s="100">
        <v>0</v>
      </c>
      <c r="F62" s="83"/>
    </row>
    <row r="63" spans="1:7" ht="18" customHeight="1">
      <c r="A63" s="98" t="s">
        <v>201</v>
      </c>
      <c r="B63" s="98" t="s">
        <v>202</v>
      </c>
      <c r="C63" s="99">
        <v>8000000</v>
      </c>
      <c r="D63" s="99">
        <v>8000000</v>
      </c>
      <c r="E63" s="100">
        <f>('[1] Detalle Ejecucion Enero 25'!F300)</f>
        <v>0</v>
      </c>
      <c r="F63" s="83"/>
    </row>
    <row r="64" spans="1:7" ht="18" customHeight="1">
      <c r="A64" s="98" t="s">
        <v>203</v>
      </c>
      <c r="B64" s="98" t="s">
        <v>204</v>
      </c>
      <c r="C64" s="99">
        <v>0</v>
      </c>
      <c r="D64" s="99">
        <v>0</v>
      </c>
      <c r="E64" s="100">
        <f>('[1] Detalle Ejecucion Enero 25'!F301)</f>
        <v>0</v>
      </c>
      <c r="F64" s="83"/>
    </row>
    <row r="65" spans="1:7" s="97" customFormat="1" ht="20.100000000000001" customHeight="1">
      <c r="A65" s="92" t="s">
        <v>205</v>
      </c>
      <c r="B65" s="92" t="s">
        <v>206</v>
      </c>
      <c r="C65" s="93">
        <f>SUM(C66:C69)</f>
        <v>4200000</v>
      </c>
      <c r="D65" s="93">
        <f t="shared" ref="D65:E65" si="7">SUM(D66:D69)</f>
        <v>4200000</v>
      </c>
      <c r="E65" s="94">
        <f t="shared" si="7"/>
        <v>681935.88</v>
      </c>
      <c r="F65" s="95"/>
      <c r="G65" s="96"/>
    </row>
    <row r="66" spans="1:7" ht="18" customHeight="1">
      <c r="A66" s="98" t="s">
        <v>207</v>
      </c>
      <c r="B66" s="98" t="s">
        <v>208</v>
      </c>
      <c r="C66" s="99">
        <v>4200000</v>
      </c>
      <c r="D66" s="99">
        <v>4200000</v>
      </c>
      <c r="E66" s="100">
        <f>('[1] Detalle Ejecucion Febrero 25 '!F293)</f>
        <v>681935.88</v>
      </c>
      <c r="F66" s="83"/>
    </row>
    <row r="67" spans="1:7" ht="18" customHeight="1">
      <c r="A67" s="81" t="s">
        <v>209</v>
      </c>
      <c r="B67" s="98" t="s">
        <v>210</v>
      </c>
      <c r="C67" s="99">
        <v>0</v>
      </c>
      <c r="D67" s="99">
        <v>0</v>
      </c>
      <c r="E67" s="100">
        <v>0</v>
      </c>
      <c r="F67" s="83"/>
    </row>
    <row r="68" spans="1:7" ht="18" customHeight="1">
      <c r="A68" s="81" t="s">
        <v>211</v>
      </c>
      <c r="B68" s="98" t="s">
        <v>212</v>
      </c>
      <c r="C68" s="99">
        <v>0</v>
      </c>
      <c r="D68" s="99">
        <v>0</v>
      </c>
      <c r="E68" s="100">
        <v>0</v>
      </c>
      <c r="F68" s="83"/>
    </row>
    <row r="69" spans="1:7" ht="18" customHeight="1">
      <c r="A69" s="81" t="s">
        <v>213</v>
      </c>
      <c r="B69" s="98" t="s">
        <v>214</v>
      </c>
      <c r="C69" s="99">
        <v>0</v>
      </c>
      <c r="D69" s="99">
        <v>0</v>
      </c>
      <c r="E69" s="100">
        <v>0</v>
      </c>
      <c r="F69" s="83"/>
    </row>
    <row r="70" spans="1:7" s="97" customFormat="1" ht="20.100000000000001" customHeight="1">
      <c r="A70" s="92" t="s">
        <v>215</v>
      </c>
      <c r="B70" s="92" t="s">
        <v>216</v>
      </c>
      <c r="C70" s="93">
        <f>SUM(C71:C72)</f>
        <v>0</v>
      </c>
      <c r="D70" s="93">
        <f t="shared" ref="D70:E70" si="8">SUM(D71:D72)</f>
        <v>0</v>
      </c>
      <c r="E70" s="94">
        <f t="shared" si="8"/>
        <v>0</v>
      </c>
      <c r="F70" s="95"/>
      <c r="G70" s="96"/>
    </row>
    <row r="71" spans="1:7" ht="18" customHeight="1">
      <c r="A71" s="81" t="s">
        <v>217</v>
      </c>
      <c r="B71" s="98" t="s">
        <v>218</v>
      </c>
      <c r="C71" s="99">
        <v>0</v>
      </c>
      <c r="D71" s="99">
        <v>0</v>
      </c>
      <c r="E71" s="100">
        <v>0</v>
      </c>
      <c r="F71" s="83"/>
    </row>
    <row r="72" spans="1:7" ht="18" customHeight="1">
      <c r="A72" s="81" t="s">
        <v>219</v>
      </c>
      <c r="B72" s="98" t="s">
        <v>220</v>
      </c>
      <c r="C72" s="99">
        <v>0</v>
      </c>
      <c r="D72" s="99">
        <v>0</v>
      </c>
      <c r="E72" s="100">
        <v>0</v>
      </c>
      <c r="F72" s="83"/>
    </row>
    <row r="73" spans="1:7" s="97" customFormat="1" ht="20.100000000000001" customHeight="1">
      <c r="A73" s="92" t="s">
        <v>221</v>
      </c>
      <c r="B73" s="92" t="s">
        <v>222</v>
      </c>
      <c r="C73" s="93">
        <f>SUM(C74:C75)</f>
        <v>0</v>
      </c>
      <c r="D73" s="93">
        <f t="shared" ref="D73:E73" si="9">SUM(D74:D75)</f>
        <v>0</v>
      </c>
      <c r="E73" s="94">
        <f t="shared" si="9"/>
        <v>0</v>
      </c>
      <c r="F73" s="95"/>
      <c r="G73" s="96"/>
    </row>
    <row r="74" spans="1:7" ht="18" customHeight="1">
      <c r="A74" s="81" t="s">
        <v>223</v>
      </c>
      <c r="B74" s="98" t="s">
        <v>224</v>
      </c>
      <c r="C74" s="99">
        <v>0</v>
      </c>
      <c r="D74" s="99">
        <v>0</v>
      </c>
      <c r="E74" s="100">
        <v>0</v>
      </c>
      <c r="F74" s="83"/>
    </row>
    <row r="75" spans="1:7" ht="18" customHeight="1">
      <c r="A75" s="81" t="s">
        <v>225</v>
      </c>
      <c r="B75" s="98" t="s">
        <v>226</v>
      </c>
      <c r="C75" s="99">
        <v>0</v>
      </c>
      <c r="D75" s="99">
        <v>0</v>
      </c>
      <c r="E75" s="100">
        <v>0</v>
      </c>
      <c r="F75" s="83"/>
    </row>
    <row r="76" spans="1:7" s="97" customFormat="1" ht="20.100000000000001" customHeight="1">
      <c r="A76" s="92" t="s">
        <v>227</v>
      </c>
      <c r="B76" s="92" t="s">
        <v>228</v>
      </c>
      <c r="C76" s="93">
        <f>SUM(C77:C81)</f>
        <v>0</v>
      </c>
      <c r="D76" s="93">
        <f t="shared" ref="D76:E76" si="10">SUM(D77:D81)</f>
        <v>0</v>
      </c>
      <c r="E76" s="94">
        <f t="shared" si="10"/>
        <v>0</v>
      </c>
      <c r="F76" s="95"/>
      <c r="G76" s="96"/>
    </row>
    <row r="77" spans="1:7" ht="18" customHeight="1">
      <c r="A77" s="101">
        <v>4.0999999999999996</v>
      </c>
      <c r="B77" s="98" t="s">
        <v>229</v>
      </c>
      <c r="C77" s="99">
        <v>0</v>
      </c>
      <c r="D77" s="99">
        <v>0</v>
      </c>
      <c r="E77" s="100">
        <v>0</v>
      </c>
      <c r="F77" s="83"/>
    </row>
    <row r="78" spans="1:7" ht="18" customHeight="1">
      <c r="A78" s="81" t="s">
        <v>230</v>
      </c>
      <c r="B78" s="81" t="s">
        <v>229</v>
      </c>
      <c r="C78" s="99">
        <v>0</v>
      </c>
      <c r="D78" s="99">
        <v>0</v>
      </c>
      <c r="E78" s="100">
        <v>0</v>
      </c>
      <c r="F78" s="83"/>
    </row>
    <row r="79" spans="1:7" ht="18" customHeight="1">
      <c r="A79" s="81" t="s">
        <v>231</v>
      </c>
      <c r="B79" s="81" t="s">
        <v>232</v>
      </c>
      <c r="C79" s="99">
        <v>0</v>
      </c>
      <c r="D79" s="99">
        <v>0</v>
      </c>
      <c r="E79" s="100">
        <v>0</v>
      </c>
      <c r="F79" s="83"/>
    </row>
    <row r="80" spans="1:7" ht="18" customHeight="1">
      <c r="A80" s="101">
        <v>4.3</v>
      </c>
      <c r="B80" s="81" t="s">
        <v>233</v>
      </c>
      <c r="C80" s="99">
        <v>0</v>
      </c>
      <c r="D80" s="99">
        <v>0</v>
      </c>
      <c r="E80" s="100">
        <v>0</v>
      </c>
      <c r="F80" s="83"/>
    </row>
    <row r="81" spans="1:6" ht="18" customHeight="1">
      <c r="A81" s="81" t="s">
        <v>234</v>
      </c>
      <c r="B81" s="81" t="s">
        <v>235</v>
      </c>
      <c r="C81" s="99">
        <v>0</v>
      </c>
      <c r="D81" s="99">
        <v>0</v>
      </c>
      <c r="E81" s="100">
        <v>0</v>
      </c>
      <c r="F81" s="83"/>
    </row>
    <row r="82" spans="1:6">
      <c r="B82" s="98"/>
      <c r="C82" s="100"/>
      <c r="D82" s="100"/>
      <c r="E82" s="100"/>
      <c r="F82" s="83"/>
    </row>
    <row r="83" spans="1:6">
      <c r="B83" s="98"/>
      <c r="C83" s="100"/>
      <c r="D83" s="100"/>
      <c r="E83" s="100"/>
      <c r="F83" s="83"/>
    </row>
    <row r="84" spans="1:6">
      <c r="B84" s="98"/>
      <c r="C84" s="100"/>
      <c r="D84" s="100"/>
      <c r="E84" s="100"/>
      <c r="F84" s="83"/>
    </row>
    <row r="85" spans="1:6">
      <c r="B85" s="102"/>
      <c r="C85" s="102"/>
      <c r="D85" s="103"/>
      <c r="E85" s="103"/>
      <c r="F85" s="103"/>
    </row>
    <row r="86" spans="1:6">
      <c r="B86" s="104" t="s">
        <v>236</v>
      </c>
      <c r="C86" s="105"/>
      <c r="D86" s="104" t="s">
        <v>237</v>
      </c>
      <c r="E86" s="113"/>
      <c r="F86" s="113"/>
    </row>
    <row r="87" spans="1:6" ht="16.2">
      <c r="B87" s="107" t="s">
        <v>238</v>
      </c>
      <c r="C87" s="108"/>
      <c r="D87" s="109" t="s">
        <v>239</v>
      </c>
      <c r="E87" s="106"/>
    </row>
    <row r="88" spans="1:6">
      <c r="B88" s="102"/>
      <c r="C88" s="102"/>
      <c r="D88" s="103"/>
      <c r="E88" s="103"/>
      <c r="F88" s="103"/>
    </row>
    <row r="89" spans="1:6">
      <c r="B89" s="102"/>
      <c r="C89" s="102"/>
      <c r="D89" s="103"/>
      <c r="E89" s="103"/>
      <c r="F89" s="103"/>
    </row>
    <row r="90" spans="1:6">
      <c r="D90" s="103"/>
      <c r="E90" s="103"/>
      <c r="F90" s="103"/>
    </row>
    <row r="91" spans="1:6">
      <c r="B91" s="110" t="s">
        <v>240</v>
      </c>
      <c r="C91" s="110"/>
      <c r="D91" s="110"/>
      <c r="E91" s="110"/>
    </row>
    <row r="92" spans="1:6" ht="18" customHeight="1">
      <c r="B92" s="111" t="s">
        <v>241</v>
      </c>
      <c r="C92" s="111"/>
      <c r="D92" s="111"/>
      <c r="E92" s="111"/>
    </row>
  </sheetData>
  <mergeCells count="8">
    <mergeCell ref="B91:E91"/>
    <mergeCell ref="B92:E92"/>
    <mergeCell ref="A1:E6"/>
    <mergeCell ref="A7:E7"/>
    <mergeCell ref="A8:E8"/>
    <mergeCell ref="A9:E9"/>
    <mergeCell ref="A10:E10"/>
    <mergeCell ref="E86:F86"/>
  </mergeCells>
  <printOptions horizontalCentered="1"/>
  <pageMargins left="0.41" right="0.4" top="0.4" bottom="0.78" header="0.51" footer="0.31496062992125984"/>
  <pageSetup scale="71" fitToHeight="0" orientation="portrait" r:id="rId1"/>
  <rowBreaks count="1" manualBreakCount="1">
    <brk id="54" max="4" man="1"/>
  </rowBreaks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Aplic Financieras Acum Feb 25 </vt:lpstr>
      <vt:lpstr>Formato Presentacion Febrero 25</vt:lpstr>
      <vt:lpstr>'Aplic Financieras Acum Feb 25 '!Área_de_impresión</vt:lpstr>
      <vt:lpstr>'Formato Presentacion Febrero 25'!Área_de_impresión</vt:lpstr>
      <vt:lpstr>'Aplic Financieras Acum Feb 25 '!Títulos_a_imprimir</vt:lpstr>
      <vt:lpstr>'Formato Presentacion Febrero 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Marte</dc:creator>
  <cp:lastModifiedBy>Desirée Marín</cp:lastModifiedBy>
  <dcterms:created xsi:type="dcterms:W3CDTF">2025-03-14T13:08:44Z</dcterms:created>
  <dcterms:modified xsi:type="dcterms:W3CDTF">2025-03-18T14:55:21Z</dcterms:modified>
</cp:coreProperties>
</file>