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xr:revisionPtr revIDLastSave="0" documentId="13_ncr:1_{AA0C580F-FFE9-484C-ADF1-4CA4182E9DCA}" xr6:coauthVersionLast="47" xr6:coauthVersionMax="47" xr10:uidLastSave="{00000000-0000-0000-0000-000000000000}"/>
  <workbookProtection workbookAlgorithmName="SHA-512" workbookHashValue="gHFt/jVobE3uYddUPyQnzsoBik1J1tdiQYt8BZMbIGk7B7PRlJqvw6JvKlZwImsGfScjAeh7yc5sw76Ud6pwyA==" workbookSaltValue="L0oYcQbauirdymkb8fbxTQ==" workbookSpinCount="100000" lockStructure="1"/>
  <bookViews>
    <workbookView xWindow="-28920" yWindow="1575" windowWidth="29040" windowHeight="15840" tabRatio="928" xr2:uid="{00000000-000D-0000-FFFF-FFFF00000000}"/>
  </bookViews>
  <sheets>
    <sheet name="en ejecucion  (3)" sheetId="9" r:id="rId1"/>
  </sheets>
  <definedNames>
    <definedName name="_xlnm.Print_Area" localSheetId="0">'en ejecucion  (3)'!$A$1:$AS$35</definedName>
    <definedName name="_xlnm.Print_Titles" localSheetId="0">'en ejecucion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9" l="1"/>
  <c r="W16" i="9"/>
  <c r="W15" i="9"/>
  <c r="W14" i="9"/>
  <c r="K25" i="9" l="1"/>
  <c r="J25" i="9"/>
  <c r="I25" i="9"/>
  <c r="H25" i="9"/>
  <c r="W7" i="9"/>
  <c r="W6" i="9"/>
  <c r="A12" i="9" l="1"/>
  <c r="O25" i="9" l="1"/>
  <c r="N25" i="9"/>
  <c r="L25" i="9"/>
  <c r="T25" i="9" l="1"/>
  <c r="V25" i="9"/>
  <c r="U25" i="9"/>
  <c r="M25" i="9" l="1"/>
  <c r="P25" i="9"/>
  <c r="Q25" i="9"/>
  <c r="W23" i="9" l="1"/>
  <c r="W22" i="9"/>
  <c r="W20" i="9"/>
  <c r="W19" i="9"/>
  <c r="W18" i="9"/>
  <c r="S25" i="9" l="1"/>
  <c r="R25" i="9"/>
  <c r="W17" i="9"/>
  <c r="W13" i="9"/>
  <c r="W12" i="9"/>
  <c r="W11" i="9"/>
  <c r="W10" i="9"/>
  <c r="W9" i="9"/>
  <c r="W8" i="9"/>
  <c r="W25" i="9" l="1"/>
  <c r="A14" i="9"/>
  <c r="A15" i="9" s="1"/>
  <c r="A16" i="9" s="1"/>
  <c r="A17" i="9" s="1"/>
  <c r="A18" i="9" s="1"/>
  <c r="A19" i="9" s="1"/>
  <c r="A20" i="9" s="1"/>
  <c r="A21" i="9" s="1"/>
  <c r="A22" i="9" s="1"/>
  <c r="A23" i="9" s="1"/>
</calcChain>
</file>

<file path=xl/sharedStrings.xml><?xml version="1.0" encoding="utf-8"?>
<sst xmlns="http://schemas.openxmlformats.org/spreadsheetml/2006/main" count="133" uniqueCount="120">
  <si>
    <t>Nombre de Proyecto</t>
  </si>
  <si>
    <t>Ubicación</t>
  </si>
  <si>
    <t>Provincia</t>
  </si>
  <si>
    <t>Santiago</t>
  </si>
  <si>
    <t xml:space="preserve">Municipio </t>
  </si>
  <si>
    <t>San Juan</t>
  </si>
  <si>
    <t>Santiago de los Caballeros</t>
  </si>
  <si>
    <t>Espaillat</t>
  </si>
  <si>
    <t>#</t>
  </si>
  <si>
    <t>Avance</t>
  </si>
  <si>
    <t>2</t>
  </si>
  <si>
    <t>3</t>
  </si>
  <si>
    <t>4</t>
  </si>
  <si>
    <t>5</t>
  </si>
  <si>
    <t>Elías Piña</t>
  </si>
  <si>
    <t>Total</t>
  </si>
  <si>
    <t>Lote 6,   10 de 3 habitaciones y 5 de 2 habitaciones</t>
  </si>
  <si>
    <t>Lote 12, 10 de 3 habitaciones y 5 de 2 habitaciones</t>
  </si>
  <si>
    <t>Lote 16, 10 de 3 habitaciones y 5 de 2 habitaciones</t>
  </si>
  <si>
    <t>María Dionisio y La Ciénaga</t>
  </si>
  <si>
    <t>Lava Pie y San Ramón</t>
  </si>
  <si>
    <t xml:space="preserve"> Las Charcas</t>
  </si>
  <si>
    <t>6</t>
  </si>
  <si>
    <t>Las Charcas</t>
  </si>
  <si>
    <t>Lote 9,   13 de 3 habitaciones y 2 de 2 habitaciones</t>
  </si>
  <si>
    <t>Barahona</t>
  </si>
  <si>
    <t>Construcción de una Panadería Repostería, en Sabana Larga</t>
  </si>
  <si>
    <t xml:space="preserve">Distrito municipal Sabana Larga, Comendador </t>
  </si>
  <si>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</si>
  <si>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</si>
  <si>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Informe de Seguimiento</t>
  </si>
  <si>
    <t>Calendario de Ejecución</t>
  </si>
  <si>
    <t xml:space="preserve">PAGADO      </t>
  </si>
  <si>
    <t xml:space="preserve">Dirección de Proyectos Construcciones y Edificaciones </t>
  </si>
  <si>
    <t>No aplica</t>
  </si>
  <si>
    <t>7</t>
  </si>
  <si>
    <t>8</t>
  </si>
  <si>
    <t>Construcción de 6 Viviendas, Reparación de 1 Vivienda y Terminación de 3 Viviendas Económicas  en diferentes sectores de Santiago.</t>
  </si>
  <si>
    <t>Construcción de Panadería Repostería la Cumbre,   provincia Santiago</t>
  </si>
  <si>
    <t>Construcción de Un Destacamento Policial, La Cumbre</t>
  </si>
  <si>
    <t>Construcción del Centro de Confección Textil, La Cumbre</t>
  </si>
  <si>
    <t>Construcción de un Centro de Confección Textil , Pedro García, en Santiago.</t>
  </si>
  <si>
    <t>Construcción de una Funeraria Municipal, en el municipio Jamao al Norte, Espaillat</t>
  </si>
  <si>
    <t>Construcción de Una Funeraria Municipal, en la provincia Monte Cristi</t>
  </si>
  <si>
    <t>9</t>
  </si>
  <si>
    <t>Monte Cristi</t>
  </si>
  <si>
    <t>Jamao al Norte</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</si>
  <si>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</si>
  <si>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</si>
  <si>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Centro de Confección Textil en Distrito Municipal Pedro Garcia,  Santiago. Cuenta con un área de construcción de 345.65 m2 en dos niveles. Cuya distribución interna consiste en: área de trabajo, área de oficinas, aulas y baños.</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</si>
  <si>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</si>
  <si>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</si>
  <si>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Este proyecto consisten en la contruccion de una funeraria en el Municipio de Jamao al Norte. Esta cuenta con las siguientes áreas: dos capillas, sala de espera, area de exhibiciones, oficinas, baños, cuarto frio, cuarto de preparación, cafeteria, marquesina y parqueos. </t>
  </si>
  <si>
    <t xml:space="preserve">Este proyecto consisten en la contruccion de una funeraria en Monte Cristi. Esta cuenta con las siguientes áreas: dos capillas, sala de espera, area de exhibiciones, oficinas, baños, cuarto frio, cuarto de preparación, cafeteria, marquesina y parqueos. </t>
  </si>
  <si>
    <t>10</t>
  </si>
  <si>
    <t>11</t>
  </si>
  <si>
    <t>Arq. Francis Bussi
ARQUITECTA</t>
  </si>
  <si>
    <t>Informes del Presupuesto    (Cubicaciones)</t>
  </si>
  <si>
    <t>Construcción del Centro de Madres para la Confección Textil Quita Coraza</t>
  </si>
  <si>
    <t>Construcción Panadería Repostería y Salón Multiuso La Buena Esperanza, municipio El Pino</t>
  </si>
  <si>
    <t>Construcción Panadería y Repostería Las Matas de Farfán</t>
  </si>
  <si>
    <t>Construcción Panadería y Repostería La Leonor, paraje La Leonor, municipio San Ignacio de Sabaneta</t>
  </si>
  <si>
    <t>Construcción de 4 viviendas económicas en  Santo Domingo y Una vivienda en San Cristóbal.</t>
  </si>
  <si>
    <t>Quita Coraza</t>
  </si>
  <si>
    <t>El Pino</t>
  </si>
  <si>
    <t>Dajabon</t>
  </si>
  <si>
    <t>Las Matas de Farfan</t>
  </si>
  <si>
    <t>San Ignacio de Sabaneta</t>
  </si>
  <si>
    <t>Santiago Rodriguez</t>
  </si>
  <si>
    <t>Santo Domingo y San Cristobal</t>
  </si>
  <si>
    <t>Diferentes Municipios</t>
  </si>
  <si>
    <t>Construcción de una Panadería Repostería en el municipio Las Matas de Farfan, con un área total de 400.00 m2, el área construcción de la panadería es de 236.54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</si>
  <si>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</si>
  <si>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</si>
  <si>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</si>
  <si>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Diferentes sectores de Santiago.</t>
  </si>
  <si>
    <t>Monto Contrato + Adenda</t>
  </si>
  <si>
    <t>12</t>
  </si>
  <si>
    <t>13</t>
  </si>
  <si>
    <t>Construcción de 4 viviendas economicas unifamiliares, cuatro en Santo Domingo y una en San Cristobal.</t>
  </si>
  <si>
    <t>Supervisión y cubicación                                                             15-06-2022</t>
  </si>
  <si>
    <t>Prerecepción de obra                                                                      05-07-2022</t>
  </si>
  <si>
    <t>Coordinadora de Arquitectura</t>
  </si>
  <si>
    <t>Construcción de Una Panadería Repostería en el distrito municipal de Carrera de Yeguas</t>
  </si>
  <si>
    <t>Construcción de 240 viviendas económicas en los sectores de Los Cerros, Mogollon, San Ramon, Lavapies, Maria Dionisio, La Ciénega y Las Charcas. En lotes de 15 viviendas cada uno.</t>
  </si>
  <si>
    <t>Construcción de 150 viviendas económicas en los sectores de Las Zanjas, Mogollon, San Ramon, Vallejuelo, Lavapies, Maria Dionisio, La Ciénega y Las Charcas. En lotes de 15 viviendas cada uno.</t>
  </si>
  <si>
    <t xml:space="preserve">                                                             Cubicación y Recepción Final                                                        13-07-2023                                    14-06-2023</t>
  </si>
  <si>
    <t>Construcción de una Panadería Repostería en el municipio San ignacio de Sabaneta,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</si>
  <si>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 xml:space="preserve">Recepción de obra                                                                      11-07-2023              </t>
  </si>
  <si>
    <t>Supervisión y cubicación de Obra.                                                    30-08-2023</t>
  </si>
  <si>
    <t xml:space="preserve">Supervisión                                                             12-09-2023                                                             28-09-2023                              </t>
  </si>
  <si>
    <t>Cubicación y supervisión                                      05-08-2023                                                                       26-09-2023</t>
  </si>
  <si>
    <t>PROGRAMAS Y PROYECTOS TRIMESTRE Octubre-Diciembre 2023</t>
  </si>
  <si>
    <t>En el trismestre Octubre-Diciembre, en este trimestre la obra esta al 100% de ejecución. En espera del pago final.</t>
  </si>
  <si>
    <t>En el trismestre Octubre-Diciembre, la obra se encuentra en un 100% de ejecución, este lote se encuentra en espera del pago final para cierre de contrato.</t>
  </si>
  <si>
    <t>En el trismestreOctubre-Diciembre, la obra se encuentra en el 100% de ejecución. En proceso de equipamiento.</t>
  </si>
  <si>
    <t xml:space="preserve">En el trismestre Octubre-Diciembre,  la obra se encuentra en el 100% de ejecución. </t>
  </si>
  <si>
    <t xml:space="preserve">Supervisión                                                                29-11-2023               </t>
  </si>
  <si>
    <t>En el trismestre Octubre-Diciembre, la obra se encuentra en el 100% de ejecución. En espera del pago final.</t>
  </si>
  <si>
    <t xml:space="preserve">En el trismestre Octubre-Diciembre, la obra se encuentra en el 60% de ejecución. </t>
  </si>
  <si>
    <t xml:space="preserve">Recepción, Supervisión y cubicación                                                               17-10-2023                                                             10-11-2023                                                                        23-11-2023           </t>
  </si>
  <si>
    <t xml:space="preserve">En el trismestre Octubre-Diciembre, la obra se encuentra en el 95% de ejecución. </t>
  </si>
  <si>
    <t xml:space="preserve">Supervisión                                                                    19-10-2023                                                                    15-11-2023                        </t>
  </si>
  <si>
    <t>En el trismestre Octubre-Diciembre, la obra se encuentra en el 100% de ejecución. En proceso de equipamiento.</t>
  </si>
  <si>
    <t xml:space="preserve">Supervisión y cubicación                                                                  19-10-2023                                                                    19-09-2023         </t>
  </si>
  <si>
    <t xml:space="preserve">Supervisión y cubicación                                                            22-11-2023                                                                    19-10-2023                                                                                                      </t>
  </si>
  <si>
    <t>En el trismestre Octubre-Diciembre, la obra se encuentra en al 100% de ejecución.Se inauguro el 20 de diciembe.</t>
  </si>
  <si>
    <t xml:space="preserve">Cubicación  y Supervisión de obra                                                       16-11-2023               20-12-2023                                      </t>
  </si>
  <si>
    <t xml:space="preserve">Supervisión y     Cubicación de obra                                                   14-11-2023                                                         12-12-2023                                                                         </t>
  </si>
  <si>
    <t>En el trismestre Octubre-Diciembre, la obra se encuentra en al 100% de ejecución. Se inauguro el 12 de diciembe.</t>
  </si>
  <si>
    <t xml:space="preserve">Equipamiento                                                                       10-11-2023                                                                       </t>
  </si>
  <si>
    <t>En el trismestre Octubre-Diciembre,  la obra se encuentra en el 98% de ejecución. En espera de fecha para inauguración.</t>
  </si>
  <si>
    <t>Supervisión                                                                    09-11-2023</t>
  </si>
  <si>
    <t xml:space="preserve">Supervisión                                                       15-11-2023                                                                              </t>
  </si>
  <si>
    <t xml:space="preserve">En el trismestre Octubre-Diciembre, la obra se encuentra en el 78% de ejecución. </t>
  </si>
  <si>
    <t>En el trismestre Octubre-Diciembre, esta obra esta en proceso de ejecución.</t>
  </si>
  <si>
    <t xml:space="preserve">En el trismestre Octubre-Diciembre,  la obra se encuentra en el 98% de ejecución. </t>
  </si>
  <si>
    <t>En el trismestre Octubre-Diciembre,  la obra se encuentra en el 65% de ejecución</t>
  </si>
  <si>
    <t xml:space="preserve">En el trismestre Octubre-Diciembre,  la obra se encuentra en el 65% de ejecución. </t>
  </si>
  <si>
    <t>En el trismestreOctubre-Diciembre,  la obra se encuentra en el 50%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</si>
</sst>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_-;\-* #,##0.00\ _€_-;_-* &quot;-&quot;??\ _€_-;_-@_-"/>
  </numFmts>
  <fonts count="32"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9"/>
      <color theme="1"/>
      <name val="Calibri"/>
      <family val="2"/>
      <scheme val="minor"/>
    </font>
    <font>
      <b/>
      <sz val="9"/>
      <color theme="1"/>
      <name val="Arial"/>
      <family val="2"/>
    </font>
    <font>
      <b/>
      <sz val="10"/>
      <color theme="1"/>
      <name val="Calibri"/>
      <family val="2"/>
      <scheme val="minor"/>
    </font>
    <font>
      <b/>
      <sz val="10"/>
      <name val="Calibri"/>
      <family val="2"/>
      <scheme val="minor"/>
    </font>
    <font>
      <b/>
      <sz val="10"/>
      <name val="Arial"/>
      <family val="2"/>
    </font>
    <font>
      <b/>
      <sz val="10"/>
      <color theme="1"/>
      <name val="Arial"/>
      <family val="2"/>
    </font>
    <font>
      <b/>
      <sz val="12"/>
      <color theme="1"/>
      <name val="Calibri"/>
      <family val="2"/>
      <scheme val="minor"/>
    </font>
    <font>
      <b/>
      <sz val="20"/>
      <color theme="1"/>
      <name val="Arial"/>
      <family val="2"/>
    </font>
    <font>
      <b/>
      <sz val="12"/>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4"/>
      <color rgb="FF118D52"/>
      <name val="Calibri"/>
      <family val="2"/>
      <scheme val="minor"/>
    </font>
    <font>
      <b/>
      <sz val="13"/>
      <color theme="1"/>
      <name val="Arial"/>
      <family val="2"/>
    </font>
    <font>
      <b/>
      <sz val="13"/>
      <name val="Arial"/>
      <family val="2"/>
    </font>
    <font>
      <b/>
      <sz val="14"/>
      <name val="Calibri"/>
      <family val="2"/>
      <scheme val="minor"/>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21" fillId="0" borderId="0"/>
    <xf numFmtId="43"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164" fontId="2"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86">
    <xf numFmtId="0" fontId="0" fillId="0" borderId="0" xfId="0"/>
    <xf numFmtId="0" fontId="7" fillId="0" borderId="0" xfId="0" applyFont="1"/>
    <xf numFmtId="0" fontId="13" fillId="2" borderId="0" xfId="0" applyFont="1" applyFill="1" applyAlignment="1">
      <alignment horizontal="left" vertical="center" wrapText="1"/>
    </xf>
    <xf numFmtId="0" fontId="10" fillId="2" borderId="0" xfId="0" applyFont="1" applyFill="1" applyAlignment="1">
      <alignment horizontal="center" vertical="center" wrapText="1"/>
    </xf>
    <xf numFmtId="43" fontId="12" fillId="2" borderId="0" xfId="1" applyFont="1" applyFill="1" applyBorder="1" applyAlignment="1">
      <alignment horizontal="center" vertical="center"/>
    </xf>
    <xf numFmtId="43" fontId="1" fillId="0" borderId="1" xfId="1" applyFont="1" applyFill="1" applyBorder="1" applyAlignment="1">
      <alignment vertical="center"/>
    </xf>
    <xf numFmtId="0" fontId="17" fillId="2" borderId="0" xfId="0" applyFont="1" applyFill="1" applyAlignment="1">
      <alignment horizontal="left" vertical="center" wrapText="1"/>
    </xf>
    <xf numFmtId="0" fontId="15" fillId="2" borderId="0" xfId="0" applyFont="1" applyFill="1" applyAlignment="1">
      <alignment horizontal="center" vertical="center"/>
    </xf>
    <xf numFmtId="0" fontId="0" fillId="2" borderId="0" xfId="0" applyFill="1"/>
    <xf numFmtId="0" fontId="3" fillId="0" borderId="0" xfId="0" applyFont="1"/>
    <xf numFmtId="0" fontId="25" fillId="0" borderId="0" xfId="0" applyFont="1" applyAlignment="1">
      <alignment horizontal="center" vertical="top" wrapText="1"/>
    </xf>
    <xf numFmtId="0" fontId="18" fillId="0" borderId="3" xfId="0" applyFont="1" applyBorder="1" applyAlignment="1">
      <alignment horizontal="left" vertical="center" wrapText="1"/>
    </xf>
    <xf numFmtId="15" fontId="14" fillId="0" borderId="0" xfId="1" applyNumberFormat="1" applyFont="1" applyFill="1" applyBorder="1" applyAlignment="1">
      <alignment horizontal="center" vertical="center"/>
    </xf>
    <xf numFmtId="0" fontId="16" fillId="0" borderId="7" xfId="0" applyFont="1" applyBorder="1" applyAlignment="1">
      <alignment horizontal="center" vertical="center"/>
    </xf>
    <xf numFmtId="0" fontId="23" fillId="0" borderId="9" xfId="0" applyFont="1" applyBorder="1" applyAlignment="1">
      <alignment horizontal="center" vertical="center" wrapText="1"/>
    </xf>
    <xf numFmtId="43" fontId="14" fillId="2" borderId="8" xfId="1" applyFont="1" applyFill="1" applyBorder="1" applyAlignment="1">
      <alignment horizontal="right" vertical="center"/>
    </xf>
    <xf numFmtId="0" fontId="18" fillId="0" borderId="4" xfId="0" applyFont="1" applyBorder="1" applyAlignment="1">
      <alignment vertical="center" wrapText="1"/>
    </xf>
    <xf numFmtId="0" fontId="28" fillId="0" borderId="4" xfId="0" applyFont="1" applyBorder="1" applyAlignment="1">
      <alignment horizontal="left" vertical="center" wrapText="1"/>
    </xf>
    <xf numFmtId="43" fontId="1" fillId="0" borderId="4" xfId="1" applyFont="1" applyFill="1" applyBorder="1" applyAlignment="1">
      <alignment horizontal="center" vertical="center"/>
    </xf>
    <xf numFmtId="43" fontId="1" fillId="0" borderId="1" xfId="1" applyFont="1" applyFill="1" applyBorder="1" applyAlignment="1">
      <alignment horizontal="center" vertical="center"/>
    </xf>
    <xf numFmtId="0" fontId="28" fillId="0" borderId="4" xfId="0" applyFont="1" applyBorder="1" applyAlignment="1">
      <alignment vertical="center" wrapText="1"/>
    </xf>
    <xf numFmtId="0" fontId="1" fillId="0" borderId="4" xfId="0" applyFont="1" applyBorder="1" applyAlignment="1">
      <alignment vertical="center" wrapText="1"/>
    </xf>
    <xf numFmtId="43" fontId="1" fillId="0" borderId="4" xfId="1" applyFont="1" applyFill="1" applyBorder="1" applyAlignment="1">
      <alignment vertical="center"/>
    </xf>
    <xf numFmtId="0" fontId="28" fillId="2" borderId="1" xfId="0" applyFont="1" applyFill="1" applyBorder="1" applyAlignment="1">
      <alignment vertical="center" wrapText="1"/>
    </xf>
    <xf numFmtId="0" fontId="18" fillId="0" borderId="1" xfId="0" applyFont="1" applyBorder="1" applyAlignment="1">
      <alignment vertical="center" wrapText="1"/>
    </xf>
    <xf numFmtId="43" fontId="6" fillId="0" borderId="1" xfId="1" applyFont="1" applyBorder="1" applyAlignment="1">
      <alignment vertical="center"/>
    </xf>
    <xf numFmtId="0" fontId="22" fillId="0" borderId="1" xfId="0" applyFont="1" applyBorder="1" applyAlignment="1">
      <alignment horizontal="right" vertical="center" wrapText="1"/>
    </xf>
    <xf numFmtId="0" fontId="0" fillId="0" borderId="1" xfId="0" applyBorder="1"/>
    <xf numFmtId="0" fontId="15" fillId="0" borderId="4" xfId="0" applyFont="1" applyBorder="1" applyAlignment="1">
      <alignment horizontal="center" vertical="center"/>
    </xf>
    <xf numFmtId="0" fontId="3" fillId="2" borderId="0" xfId="0" applyFont="1" applyFill="1"/>
    <xf numFmtId="43" fontId="6" fillId="3" borderId="1" xfId="0" applyNumberFormat="1" applyFont="1" applyFill="1" applyBorder="1" applyAlignment="1">
      <alignment vertical="center"/>
    </xf>
    <xf numFmtId="43" fontId="11" fillId="3" borderId="1" xfId="0" applyNumberFormat="1" applyFont="1" applyFill="1" applyBorder="1" applyAlignment="1">
      <alignment vertical="center"/>
    </xf>
    <xf numFmtId="0" fontId="1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43" fontId="30" fillId="3" borderId="1" xfId="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43" fontId="20" fillId="3" borderId="1" xfId="1" applyFont="1" applyFill="1" applyBorder="1" applyAlignment="1">
      <alignment horizontal="center" vertical="center" wrapText="1"/>
    </xf>
    <xf numFmtId="43" fontId="6" fillId="0" borderId="1" xfId="1" applyFont="1" applyFill="1" applyBorder="1" applyAlignment="1">
      <alignment vertical="center"/>
    </xf>
    <xf numFmtId="0" fontId="1" fillId="0" borderId="4" xfId="0" applyFont="1" applyBorder="1" applyAlignment="1">
      <alignment horizontal="left" wrapText="1"/>
    </xf>
    <xf numFmtId="0" fontId="1" fillId="0" borderId="1" xfId="0" applyFont="1" applyBorder="1" applyAlignment="1">
      <alignment horizontal="center" vertical="center" wrapText="1"/>
    </xf>
    <xf numFmtId="43" fontId="18" fillId="0" borderId="1" xfId="1" applyFont="1" applyFill="1" applyBorder="1" applyAlignment="1">
      <alignment vertical="center"/>
    </xf>
    <xf numFmtId="0" fontId="5" fillId="0" borderId="0" xfId="0" applyFont="1"/>
    <xf numFmtId="0" fontId="28" fillId="0" borderId="1" xfId="0" applyFont="1" applyBorder="1" applyAlignment="1">
      <alignment vertical="center" wrapText="1"/>
    </xf>
    <xf numFmtId="0" fontId="1" fillId="0" borderId="1" xfId="0" applyFont="1" applyBorder="1" applyAlignment="1">
      <alignment vertical="center" wrapText="1"/>
    </xf>
    <xf numFmtId="0" fontId="1" fillId="2" borderId="0" xfId="0" applyFont="1" applyFill="1" applyAlignment="1">
      <alignment horizontal="center" vertical="center" wrapText="1"/>
    </xf>
    <xf numFmtId="43" fontId="18" fillId="0" borderId="1" xfId="1" applyFont="1" applyFill="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9" fillId="0" borderId="0" xfId="0" applyFont="1" applyAlignment="1">
      <alignment horizontal="center" vertical="center" wrapText="1"/>
    </xf>
    <xf numFmtId="0" fontId="25" fillId="0" borderId="0" xfId="0" applyFont="1" applyAlignment="1">
      <alignment vertical="top" wrapText="1"/>
    </xf>
    <xf numFmtId="0" fontId="13" fillId="0" borderId="0" xfId="0" applyFont="1" applyAlignment="1">
      <alignment vertical="center" wrapText="1"/>
    </xf>
    <xf numFmtId="0" fontId="18" fillId="0" borderId="3" xfId="0" applyFont="1" applyBorder="1" applyAlignment="1">
      <alignment vertical="center" wrapText="1"/>
    </xf>
    <xf numFmtId="0" fontId="1" fillId="0" borderId="0" xfId="0" applyFont="1" applyAlignment="1">
      <alignment vertical="center" wrapText="1"/>
    </xf>
    <xf numFmtId="0" fontId="28" fillId="2" borderId="4" xfId="0" applyFont="1" applyFill="1" applyBorder="1" applyAlignment="1">
      <alignment vertical="center" wrapText="1"/>
    </xf>
    <xf numFmtId="43" fontId="6" fillId="0" borderId="4" xfId="1" applyFont="1" applyBorder="1" applyAlignment="1">
      <alignment vertical="center"/>
    </xf>
    <xf numFmtId="0" fontId="7" fillId="0" borderId="1" xfId="0" applyFont="1" applyBorder="1"/>
    <xf numFmtId="0" fontId="26" fillId="0" borderId="1" xfId="0" applyFont="1" applyBorder="1" applyAlignment="1">
      <alignment horizontal="right" vertical="center" wrapText="1"/>
    </xf>
    <xf numFmtId="0" fontId="29" fillId="0" borderId="1" xfId="0" applyFont="1" applyBorder="1" applyAlignment="1">
      <alignment vertical="center" wrapText="1"/>
    </xf>
    <xf numFmtId="0" fontId="25" fillId="0" borderId="1" xfId="0" applyFont="1" applyBorder="1" applyAlignment="1">
      <alignment vertical="top" wrapText="1"/>
    </xf>
    <xf numFmtId="0" fontId="25" fillId="0" borderId="1" xfId="0" applyFont="1" applyBorder="1" applyAlignment="1">
      <alignment horizontal="center" vertical="top" wrapText="1"/>
    </xf>
    <xf numFmtId="43" fontId="22" fillId="0" borderId="1" xfId="0" applyNumberFormat="1" applyFont="1" applyBorder="1" applyAlignment="1">
      <alignment horizontal="right" vertical="center" wrapText="1"/>
    </xf>
    <xf numFmtId="0" fontId="27" fillId="0" borderId="1" xfId="0" applyFont="1" applyBorder="1" applyAlignment="1">
      <alignment horizontal="righ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xf numFmtId="0" fontId="15" fillId="0" borderId="1" xfId="0" applyFont="1" applyBorder="1" applyAlignment="1">
      <alignment horizontal="center" vertical="center"/>
    </xf>
    <xf numFmtId="4" fontId="22" fillId="0" borderId="1" xfId="0" applyNumberFormat="1" applyFont="1" applyBorder="1" applyAlignment="1">
      <alignment horizontal="right" vertical="center" wrapText="1"/>
    </xf>
    <xf numFmtId="0" fontId="25" fillId="0" borderId="10" xfId="0" applyFont="1" applyBorder="1" applyAlignment="1">
      <alignment horizontal="center" vertical="top" wrapText="1"/>
    </xf>
    <xf numFmtId="43" fontId="3" fillId="0" borderId="0" xfId="0" applyNumberFormat="1" applyFont="1"/>
    <xf numFmtId="0" fontId="8" fillId="0" borderId="7" xfId="0" applyFont="1" applyBorder="1" applyAlignment="1">
      <alignment horizontal="center" vertical="center"/>
    </xf>
    <xf numFmtId="0" fontId="16" fillId="0" borderId="0" xfId="0" applyFont="1" applyAlignment="1">
      <alignment horizontal="center" vertical="center"/>
    </xf>
    <xf numFmtId="0" fontId="1" fillId="0" borderId="6" xfId="0" applyFont="1" applyBorder="1" applyAlignment="1">
      <alignment horizontal="center" vertical="center" wrapText="1"/>
    </xf>
    <xf numFmtId="0" fontId="8" fillId="0" borderId="7" xfId="0" applyFont="1" applyBorder="1" applyAlignment="1">
      <alignment horizontal="center" vertical="center"/>
    </xf>
    <xf numFmtId="0" fontId="16" fillId="0" borderId="7" xfId="0" applyFont="1" applyBorder="1" applyAlignment="1">
      <alignment horizontal="center" vertical="center"/>
    </xf>
    <xf numFmtId="0" fontId="30"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43" fontId="24" fillId="3" borderId="1" xfId="1" applyFont="1" applyFill="1" applyBorder="1" applyAlignment="1">
      <alignment horizontal="center" vertical="center" wrapText="1"/>
    </xf>
    <xf numFmtId="0" fontId="15" fillId="3" borderId="1" xfId="0" applyFont="1" applyFill="1" applyBorder="1" applyAlignment="1">
      <alignment horizontal="right"/>
    </xf>
    <xf numFmtId="0" fontId="15" fillId="0" borderId="1" xfId="0" applyFont="1" applyBorder="1" applyAlignment="1">
      <alignment horizontal="center" vertical="center"/>
    </xf>
    <xf numFmtId="0" fontId="1"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5" xfId="0" applyFont="1" applyBorder="1" applyAlignment="1">
      <alignment horizontal="center" vertical="center" wrapText="1"/>
    </xf>
  </cellXfs>
  <cellStyles count="80">
    <cellStyle name="Comma 2" xfId="3" xr:uid="{00000000-0005-0000-0000-000000000000}"/>
    <cellStyle name="Millares" xfId="1" builtinId="3"/>
    <cellStyle name="Millares 16" xfId="5" xr:uid="{00000000-0005-0000-0000-000002000000}"/>
    <cellStyle name="Millares 16 2" xfId="6" xr:uid="{00000000-0005-0000-0000-000003000000}"/>
    <cellStyle name="Millares 16 3" xfId="7" xr:uid="{00000000-0005-0000-0000-000004000000}"/>
    <cellStyle name="Millares 16 4" xfId="8" xr:uid="{00000000-0005-0000-0000-000005000000}"/>
    <cellStyle name="Millares 16 5" xfId="9" xr:uid="{00000000-0005-0000-0000-000006000000}"/>
    <cellStyle name="Millares 16 6" xfId="10" xr:uid="{00000000-0005-0000-0000-000007000000}"/>
    <cellStyle name="Millares 19" xfId="11" xr:uid="{00000000-0005-0000-0000-000008000000}"/>
    <cellStyle name="Millares 19 2" xfId="12" xr:uid="{00000000-0005-0000-0000-000009000000}"/>
    <cellStyle name="Millares 19 3" xfId="13" xr:uid="{00000000-0005-0000-0000-00000A000000}"/>
    <cellStyle name="Millares 19 4" xfId="14" xr:uid="{00000000-0005-0000-0000-00000B000000}"/>
    <cellStyle name="Millares 19 5" xfId="15" xr:uid="{00000000-0005-0000-0000-00000C000000}"/>
    <cellStyle name="Millares 19 6" xfId="16" xr:uid="{00000000-0005-0000-0000-00000D000000}"/>
    <cellStyle name="Millares 2" xfId="4" xr:uid="{00000000-0005-0000-0000-00000E000000}"/>
    <cellStyle name="Millares 2 2" xfId="17" xr:uid="{00000000-0005-0000-0000-00000F000000}"/>
    <cellStyle name="Millares 2 2 2" xfId="18" xr:uid="{00000000-0005-0000-0000-000010000000}"/>
    <cellStyle name="Millares 2 2 3" xfId="19" xr:uid="{00000000-0005-0000-0000-000011000000}"/>
    <cellStyle name="Millares 2 3" xfId="20" xr:uid="{00000000-0005-0000-0000-000012000000}"/>
    <cellStyle name="Millares 2 3 2" xfId="21" xr:uid="{00000000-0005-0000-0000-000013000000}"/>
    <cellStyle name="Millares 2 3 3" xfId="22" xr:uid="{00000000-0005-0000-0000-000014000000}"/>
    <cellStyle name="Millares 2 4" xfId="23" xr:uid="{00000000-0005-0000-0000-000015000000}"/>
    <cellStyle name="Millares 2 5" xfId="76" xr:uid="{00000000-0005-0000-0000-000016000000}"/>
    <cellStyle name="Millares 3" xfId="24" xr:uid="{00000000-0005-0000-0000-000017000000}"/>
    <cellStyle name="Millares 3 2" xfId="25" xr:uid="{00000000-0005-0000-0000-000018000000}"/>
    <cellStyle name="Millares 3 3" xfId="26" xr:uid="{00000000-0005-0000-0000-000019000000}"/>
    <cellStyle name="Millares 30" xfId="27" xr:uid="{00000000-0005-0000-0000-00001A000000}"/>
    <cellStyle name="Millares 30 2" xfId="28" xr:uid="{00000000-0005-0000-0000-00001B000000}"/>
    <cellStyle name="Millares 30 3" xfId="29" xr:uid="{00000000-0005-0000-0000-00001C000000}"/>
    <cellStyle name="Millares 30 4" xfId="30" xr:uid="{00000000-0005-0000-0000-00001D000000}"/>
    <cellStyle name="Millares 4" xfId="53" xr:uid="{00000000-0005-0000-0000-00001E000000}"/>
    <cellStyle name="Millares 4 2" xfId="31" xr:uid="{00000000-0005-0000-0000-00001F000000}"/>
    <cellStyle name="Millares 5" xfId="32" xr:uid="{00000000-0005-0000-0000-000020000000}"/>
    <cellStyle name="Millares 5 2" xfId="33" xr:uid="{00000000-0005-0000-0000-000021000000}"/>
    <cellStyle name="Millares 5 3" xfId="34" xr:uid="{00000000-0005-0000-0000-000022000000}"/>
    <cellStyle name="Millares 6" xfId="68" xr:uid="{00000000-0005-0000-0000-000023000000}"/>
    <cellStyle name="Millares 6 2" xfId="74" xr:uid="{00000000-0005-0000-0000-000024000000}"/>
    <cellStyle name="Millares 7" xfId="71" xr:uid="{00000000-0005-0000-0000-000025000000}"/>
    <cellStyle name="Millares 8" xfId="78" xr:uid="{00000000-0005-0000-0000-000026000000}"/>
    <cellStyle name="Normal" xfId="0" builtinId="0"/>
    <cellStyle name="Normal 10" xfId="59" xr:uid="{00000000-0005-0000-0000-000028000000}"/>
    <cellStyle name="Normal 10 2" xfId="66" xr:uid="{00000000-0005-0000-0000-000029000000}"/>
    <cellStyle name="Normal 11" xfId="67" xr:uid="{00000000-0005-0000-0000-00002A000000}"/>
    <cellStyle name="Normal 11 2" xfId="73" xr:uid="{00000000-0005-0000-0000-00002B000000}"/>
    <cellStyle name="Normal 12" xfId="70" xr:uid="{00000000-0005-0000-0000-00002C000000}"/>
    <cellStyle name="Normal 13" xfId="77" xr:uid="{00000000-0005-0000-0000-00002D000000}"/>
    <cellStyle name="Normal 2" xfId="35" xr:uid="{00000000-0005-0000-0000-00002E000000}"/>
    <cellStyle name="Normal 2 2" xfId="36" xr:uid="{00000000-0005-0000-0000-00002F000000}"/>
    <cellStyle name="Normal 2 2 2" xfId="37" xr:uid="{00000000-0005-0000-0000-000030000000}"/>
    <cellStyle name="Normal 2 2 3" xfId="38" xr:uid="{00000000-0005-0000-0000-000031000000}"/>
    <cellStyle name="Normal 2 3" xfId="39" xr:uid="{00000000-0005-0000-0000-000032000000}"/>
    <cellStyle name="Normal 2 3 2" xfId="40" xr:uid="{00000000-0005-0000-0000-000033000000}"/>
    <cellStyle name="Normal 2 3 3" xfId="41" xr:uid="{00000000-0005-0000-0000-000034000000}"/>
    <cellStyle name="Normal 2 4" xfId="42" xr:uid="{00000000-0005-0000-0000-000035000000}"/>
    <cellStyle name="Normal 2 5" xfId="43" xr:uid="{00000000-0005-0000-0000-000036000000}"/>
    <cellStyle name="Normal 2_REPORTE DE TRABAJOS EN PROYECTOS 2010" xfId="44" xr:uid="{00000000-0005-0000-0000-000037000000}"/>
    <cellStyle name="Normal 3" xfId="2" xr:uid="{00000000-0005-0000-0000-000038000000}"/>
    <cellStyle name="Normal 3 2" xfId="45" xr:uid="{00000000-0005-0000-0000-000039000000}"/>
    <cellStyle name="Normal 3 2 2" xfId="46" xr:uid="{00000000-0005-0000-0000-00003A000000}"/>
    <cellStyle name="Normal 3 2 3" xfId="47" xr:uid="{00000000-0005-0000-0000-00003B000000}"/>
    <cellStyle name="Normal 3 3" xfId="48" xr:uid="{00000000-0005-0000-0000-00003C000000}"/>
    <cellStyle name="Normal 4" xfId="51" xr:uid="{00000000-0005-0000-0000-00003D000000}"/>
    <cellStyle name="Normal 5" xfId="52" xr:uid="{00000000-0005-0000-0000-00003E000000}"/>
    <cellStyle name="Normal 5 2" xfId="60" xr:uid="{00000000-0005-0000-0000-00003F000000}"/>
    <cellStyle name="Normal 6" xfId="54" xr:uid="{00000000-0005-0000-0000-000040000000}"/>
    <cellStyle name="Normal 6 2" xfId="49" xr:uid="{00000000-0005-0000-0000-000041000000}"/>
    <cellStyle name="Normal 6 3" xfId="61" xr:uid="{00000000-0005-0000-0000-000042000000}"/>
    <cellStyle name="Normal 7" xfId="56" xr:uid="{00000000-0005-0000-0000-000043000000}"/>
    <cellStyle name="Normal 7 2" xfId="63" xr:uid="{00000000-0005-0000-0000-000044000000}"/>
    <cellStyle name="Normal 8" xfId="57" xr:uid="{00000000-0005-0000-0000-000045000000}"/>
    <cellStyle name="Normal 8 2" xfId="64" xr:uid="{00000000-0005-0000-0000-000046000000}"/>
    <cellStyle name="Normal 9" xfId="58" xr:uid="{00000000-0005-0000-0000-000047000000}"/>
    <cellStyle name="Normal 9 2" xfId="65" xr:uid="{00000000-0005-0000-0000-000048000000}"/>
    <cellStyle name="Porcentual 2" xfId="50" xr:uid="{00000000-0005-0000-0000-000049000000}"/>
    <cellStyle name="Porcentual 3" xfId="55" xr:uid="{00000000-0005-0000-0000-00004A000000}"/>
    <cellStyle name="Porcentual 3 2" xfId="62" xr:uid="{00000000-0005-0000-0000-00004B000000}"/>
    <cellStyle name="Porcentual 4" xfId="69" xr:uid="{00000000-0005-0000-0000-00004C000000}"/>
    <cellStyle name="Porcentual 4 2" xfId="75" xr:uid="{00000000-0005-0000-0000-00004D000000}"/>
    <cellStyle name="Porcentual 5" xfId="72" xr:uid="{00000000-0005-0000-0000-00004E000000}"/>
    <cellStyle name="Porcentual 6" xfId="79" xr:uid="{00000000-0005-0000-0000-00004F000000}"/>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3"/>
  <sheetViews>
    <sheetView tabSelected="1" showWhiteSpace="0" view="pageBreakPreview" topLeftCell="G1" zoomScale="70" zoomScaleNormal="60" zoomScaleSheetLayoutView="70" zoomScalePageLayoutView="75" workbookViewId="0">
      <selection activeCell="A35" sqref="A1:W35"/>
    </sheetView>
  </sheetViews>
  <sheetFormatPr baseColWidth="10" defaultColWidth="0" defaultRowHeight="23.1" customHeight="1" x14ac:dyDescent="0.25"/>
  <cols>
    <col min="1" max="1" width="6.140625" style="9" customWidth="1"/>
    <col min="2" max="2" width="54.140625" style="9" customWidth="1"/>
    <col min="3" max="3" width="17" customWidth="1"/>
    <col min="4" max="4" width="14.5703125" customWidth="1"/>
    <col min="5" max="5" width="62.5703125" style="9" customWidth="1"/>
    <col min="6" max="6" width="57.42578125" style="9" customWidth="1"/>
    <col min="7" max="7" width="25.5703125" customWidth="1"/>
    <col min="8" max="8" width="25.140625" style="9" customWidth="1"/>
    <col min="9" max="9" width="21.42578125" style="9" customWidth="1"/>
    <col min="10" max="10" width="22" style="9" customWidth="1"/>
    <col min="11" max="11" width="24.28515625" style="9" customWidth="1"/>
    <col min="12" max="12" width="22.7109375" style="9" customWidth="1"/>
    <col min="13" max="13" width="21.42578125" style="9" customWidth="1"/>
    <col min="14" max="14" width="20.28515625" style="9" customWidth="1"/>
    <col min="15" max="15" width="21.5703125" style="9" customWidth="1"/>
    <col min="16" max="16" width="20.5703125" style="9" customWidth="1"/>
    <col min="17" max="17" width="19.28515625" style="9" customWidth="1"/>
    <col min="18" max="18" width="19.7109375" style="9" customWidth="1"/>
    <col min="19" max="19" width="20.7109375" style="9" customWidth="1"/>
    <col min="20" max="20" width="17.85546875" style="9" customWidth="1"/>
    <col min="21" max="21" width="19.42578125" style="9" customWidth="1"/>
    <col min="22" max="22" width="21.28515625" style="9" customWidth="1"/>
    <col min="23" max="23" width="23.28515625" style="9" customWidth="1"/>
    <col min="16384" max="16384" width="2" customWidth="1"/>
  </cols>
  <sheetData>
    <row r="1" spans="1:23" ht="67.5" customHeight="1" x14ac:dyDescent="0.25">
      <c r="A1" s="72"/>
      <c r="B1" s="72"/>
      <c r="C1" s="72"/>
      <c r="D1" s="73" t="s">
        <v>33</v>
      </c>
      <c r="E1" s="73"/>
      <c r="F1" s="73"/>
      <c r="G1" s="73"/>
      <c r="H1" s="73" t="s">
        <v>92</v>
      </c>
      <c r="I1" s="73"/>
      <c r="J1" s="73"/>
      <c r="K1" s="73"/>
      <c r="L1" s="73"/>
      <c r="M1" s="73"/>
      <c r="N1" s="73"/>
      <c r="O1" s="13"/>
      <c r="P1" s="13"/>
      <c r="Q1" s="13"/>
      <c r="R1" s="13"/>
      <c r="S1" s="13"/>
      <c r="T1" s="13"/>
      <c r="U1" s="13"/>
      <c r="V1" s="13"/>
      <c r="W1" s="14"/>
    </row>
    <row r="2" spans="1:23" ht="67.5" customHeight="1" x14ac:dyDescent="0.25">
      <c r="A2" s="69"/>
      <c r="B2" s="69"/>
      <c r="C2" s="69"/>
      <c r="D2" s="13"/>
      <c r="E2" s="70"/>
      <c r="F2" s="70"/>
      <c r="G2" s="70"/>
      <c r="H2" s="13"/>
      <c r="I2" s="13"/>
      <c r="J2" s="13"/>
      <c r="K2" s="13"/>
      <c r="L2" s="13"/>
      <c r="M2" s="13"/>
      <c r="N2" s="13"/>
      <c r="O2" s="13"/>
      <c r="P2" s="13"/>
      <c r="Q2" s="13"/>
      <c r="R2" s="13"/>
      <c r="S2" s="13"/>
      <c r="T2" s="13"/>
      <c r="U2" s="13"/>
      <c r="V2" s="13"/>
      <c r="W2" s="14"/>
    </row>
    <row r="3" spans="1:23" ht="23.1" customHeight="1" x14ac:dyDescent="0.25">
      <c r="A3" s="74" t="s">
        <v>8</v>
      </c>
      <c r="B3" s="74" t="s">
        <v>0</v>
      </c>
      <c r="C3" s="75" t="s">
        <v>1</v>
      </c>
      <c r="D3" s="76"/>
      <c r="E3" s="77" t="s">
        <v>28</v>
      </c>
      <c r="F3" s="77" t="s">
        <v>30</v>
      </c>
      <c r="G3" s="77" t="s">
        <v>31</v>
      </c>
      <c r="H3" s="79" t="s">
        <v>57</v>
      </c>
      <c r="I3" s="79"/>
      <c r="J3" s="79"/>
      <c r="K3" s="79"/>
      <c r="L3" s="79"/>
      <c r="M3" s="79"/>
      <c r="N3" s="79"/>
      <c r="O3" s="79"/>
      <c r="P3" s="79"/>
      <c r="Q3" s="79"/>
      <c r="R3" s="79"/>
      <c r="S3" s="79"/>
      <c r="T3" s="79"/>
      <c r="U3" s="79"/>
      <c r="V3" s="79"/>
      <c r="W3" s="79"/>
    </row>
    <row r="4" spans="1:23" ht="36" customHeight="1" x14ac:dyDescent="0.25">
      <c r="A4" s="74"/>
      <c r="B4" s="74"/>
      <c r="C4" s="32" t="s">
        <v>4</v>
      </c>
      <c r="D4" s="32" t="s">
        <v>2</v>
      </c>
      <c r="E4" s="78"/>
      <c r="F4" s="78"/>
      <c r="G4" s="78"/>
      <c r="H4" s="33" t="s">
        <v>76</v>
      </c>
      <c r="I4" s="34" t="s">
        <v>9</v>
      </c>
      <c r="J4" s="35">
        <v>1</v>
      </c>
      <c r="K4" s="35" t="s">
        <v>10</v>
      </c>
      <c r="L4" s="35" t="s">
        <v>11</v>
      </c>
      <c r="M4" s="35" t="s">
        <v>12</v>
      </c>
      <c r="N4" s="35" t="s">
        <v>13</v>
      </c>
      <c r="O4" s="35" t="s">
        <v>22</v>
      </c>
      <c r="P4" s="35" t="s">
        <v>35</v>
      </c>
      <c r="Q4" s="35" t="s">
        <v>36</v>
      </c>
      <c r="R4" s="35" t="s">
        <v>44</v>
      </c>
      <c r="S4" s="35" t="s">
        <v>54</v>
      </c>
      <c r="T4" s="35" t="s">
        <v>55</v>
      </c>
      <c r="U4" s="35" t="s">
        <v>77</v>
      </c>
      <c r="V4" s="35" t="s">
        <v>78</v>
      </c>
      <c r="W4" s="36" t="s">
        <v>32</v>
      </c>
    </row>
    <row r="5" spans="1:23" ht="14.1" customHeight="1" x14ac:dyDescent="0.25">
      <c r="A5" s="7"/>
      <c r="B5" s="6"/>
      <c r="C5" s="3"/>
      <c r="D5" s="3"/>
      <c r="E5" s="2"/>
      <c r="F5" s="50"/>
      <c r="G5" s="48"/>
      <c r="H5" s="4"/>
      <c r="I5" s="12"/>
      <c r="J5" s="12"/>
      <c r="K5" s="12"/>
      <c r="L5" s="12"/>
      <c r="M5" s="12"/>
      <c r="N5" s="12"/>
      <c r="O5" s="12"/>
      <c r="P5" s="12"/>
      <c r="Q5" s="12"/>
      <c r="R5" s="12"/>
      <c r="S5" s="12"/>
      <c r="T5" s="12"/>
      <c r="U5" s="12"/>
      <c r="V5" s="12"/>
      <c r="W5" s="15"/>
    </row>
    <row r="6" spans="1:23" ht="96" customHeight="1" x14ac:dyDescent="0.25">
      <c r="A6" s="81">
        <v>1</v>
      </c>
      <c r="B6" s="83" t="s">
        <v>84</v>
      </c>
      <c r="C6" s="39" t="s">
        <v>19</v>
      </c>
      <c r="D6" s="82" t="s">
        <v>5</v>
      </c>
      <c r="E6" s="24" t="s">
        <v>16</v>
      </c>
      <c r="F6" s="24" t="s">
        <v>93</v>
      </c>
      <c r="G6" s="46" t="s">
        <v>86</v>
      </c>
      <c r="H6" s="19">
        <v>9170656.8499999996</v>
      </c>
      <c r="I6" s="45">
        <v>1549619.17</v>
      </c>
      <c r="J6" s="19">
        <v>1081281.01</v>
      </c>
      <c r="K6" s="19">
        <v>491236.87</v>
      </c>
      <c r="L6" s="19">
        <v>298616.73</v>
      </c>
      <c r="M6" s="19">
        <v>949677.96</v>
      </c>
      <c r="N6" s="19">
        <v>1599059.16</v>
      </c>
      <c r="O6" s="19">
        <v>1953960.44</v>
      </c>
      <c r="P6" s="19">
        <v>868538.52</v>
      </c>
      <c r="Q6" s="19"/>
      <c r="R6" s="19"/>
      <c r="S6" s="19"/>
      <c r="T6" s="19"/>
      <c r="U6" s="19"/>
      <c r="V6" s="19"/>
      <c r="W6" s="37">
        <f t="shared" ref="W6:W7" si="0">SUM(I6:S6)</f>
        <v>8791989.8599999994</v>
      </c>
    </row>
    <row r="7" spans="1:23" ht="72" customHeight="1" x14ac:dyDescent="0.25">
      <c r="A7" s="81"/>
      <c r="B7" s="84"/>
      <c r="C7" s="39" t="s">
        <v>20</v>
      </c>
      <c r="D7" s="82"/>
      <c r="E7" s="24" t="s">
        <v>17</v>
      </c>
      <c r="F7" s="24" t="s">
        <v>94</v>
      </c>
      <c r="G7" s="46" t="s">
        <v>34</v>
      </c>
      <c r="H7" s="19">
        <v>9170656.8499999996</v>
      </c>
      <c r="I7" s="45">
        <v>1549619.17</v>
      </c>
      <c r="J7" s="19">
        <v>2186733.27</v>
      </c>
      <c r="K7" s="19">
        <v>1576131.39</v>
      </c>
      <c r="L7" s="19">
        <v>1081408.57</v>
      </c>
      <c r="M7" s="19">
        <v>1254132.94</v>
      </c>
      <c r="N7" s="19">
        <v>1392347.91</v>
      </c>
      <c r="O7" s="19"/>
      <c r="P7" s="19"/>
      <c r="Q7" s="19"/>
      <c r="R7" s="19"/>
      <c r="S7" s="19"/>
      <c r="T7" s="19"/>
      <c r="U7" s="19"/>
      <c r="V7" s="19"/>
      <c r="W7" s="37">
        <f t="shared" si="0"/>
        <v>9040373.25</v>
      </c>
    </row>
    <row r="8" spans="1:23" ht="78" customHeight="1" x14ac:dyDescent="0.25">
      <c r="A8" s="81"/>
      <c r="B8" s="85"/>
      <c r="C8" s="39" t="s">
        <v>21</v>
      </c>
      <c r="D8" s="82"/>
      <c r="E8" s="24" t="s">
        <v>18</v>
      </c>
      <c r="F8" s="24" t="s">
        <v>98</v>
      </c>
      <c r="G8" s="46" t="s">
        <v>90</v>
      </c>
      <c r="H8" s="19">
        <v>9170656.8499999996</v>
      </c>
      <c r="I8" s="45">
        <v>1549619.17</v>
      </c>
      <c r="J8" s="19">
        <v>1170680.2</v>
      </c>
      <c r="K8" s="19">
        <v>862428.61</v>
      </c>
      <c r="L8" s="19">
        <v>716789.37</v>
      </c>
      <c r="M8" s="19">
        <v>627569.49</v>
      </c>
      <c r="N8" s="19">
        <v>855880.12</v>
      </c>
      <c r="O8" s="19">
        <v>763104.06</v>
      </c>
      <c r="P8" s="19">
        <v>778290.68</v>
      </c>
      <c r="Q8" s="19">
        <v>464410.61</v>
      </c>
      <c r="R8" s="19">
        <v>449663.74</v>
      </c>
      <c r="S8" s="19">
        <v>959234.78</v>
      </c>
      <c r="T8" s="19">
        <v>753635.43</v>
      </c>
      <c r="U8" s="19"/>
      <c r="V8" s="19"/>
      <c r="W8" s="37">
        <f t="shared" ref="W8:W9" si="1">SUM(I8:S8)</f>
        <v>9197670.8300000001</v>
      </c>
    </row>
    <row r="9" spans="1:23" ht="138" customHeight="1" x14ac:dyDescent="0.25">
      <c r="A9" s="65">
        <v>2</v>
      </c>
      <c r="B9" s="17" t="s">
        <v>26</v>
      </c>
      <c r="C9" s="39" t="s">
        <v>27</v>
      </c>
      <c r="D9" s="39" t="s">
        <v>14</v>
      </c>
      <c r="E9" s="16" t="s">
        <v>29</v>
      </c>
      <c r="F9" s="16" t="s">
        <v>99</v>
      </c>
      <c r="G9" s="47" t="s">
        <v>97</v>
      </c>
      <c r="H9" s="22">
        <v>6995464.2199999997</v>
      </c>
      <c r="I9" s="22">
        <v>1336934.3500000001</v>
      </c>
      <c r="J9" s="22">
        <v>1237668.23</v>
      </c>
      <c r="K9" s="22">
        <v>1079056.3999999999</v>
      </c>
      <c r="L9" s="22">
        <v>595876.93999999994</v>
      </c>
      <c r="M9" s="22"/>
      <c r="N9" s="22"/>
      <c r="O9" s="18"/>
      <c r="P9" s="18"/>
      <c r="Q9" s="18"/>
      <c r="R9" s="18"/>
      <c r="S9" s="19"/>
      <c r="T9" s="19"/>
      <c r="U9" s="19"/>
      <c r="V9" s="19"/>
      <c r="W9" s="37">
        <f t="shared" si="1"/>
        <v>4249535.92</v>
      </c>
    </row>
    <row r="10" spans="1:23" s="41" customFormat="1" ht="115.5" customHeight="1" x14ac:dyDescent="0.2">
      <c r="A10" s="65">
        <v>3</v>
      </c>
      <c r="B10" s="42" t="s">
        <v>85</v>
      </c>
      <c r="C10" s="24" t="s">
        <v>23</v>
      </c>
      <c r="D10" s="71" t="s">
        <v>5</v>
      </c>
      <c r="E10" s="11" t="s">
        <v>24</v>
      </c>
      <c r="F10" s="51" t="s">
        <v>114</v>
      </c>
      <c r="G10" s="46" t="s">
        <v>100</v>
      </c>
      <c r="H10" s="40">
        <v>9331804.2300000004</v>
      </c>
      <c r="I10" s="5">
        <v>1576905.02</v>
      </c>
      <c r="J10" s="40">
        <v>1101089.46</v>
      </c>
      <c r="K10" s="40">
        <v>853902.04</v>
      </c>
      <c r="L10" s="5">
        <v>548121.02</v>
      </c>
      <c r="M10" s="5">
        <v>576159.99</v>
      </c>
      <c r="N10" s="5">
        <v>699654.64</v>
      </c>
      <c r="O10" s="5">
        <v>505253.23</v>
      </c>
      <c r="P10" s="5">
        <v>737578.46</v>
      </c>
      <c r="Q10" s="5">
        <v>887464.83</v>
      </c>
      <c r="R10" s="5"/>
      <c r="S10" s="5"/>
      <c r="T10" s="5"/>
      <c r="U10" s="5"/>
      <c r="V10" s="5"/>
      <c r="W10" s="37">
        <f t="shared" ref="W10" si="2">SUM(I10:S10)</f>
        <v>7486128.6900000004</v>
      </c>
    </row>
    <row r="11" spans="1:23" ht="108.75" customHeight="1" x14ac:dyDescent="0.25">
      <c r="A11" s="28">
        <v>4</v>
      </c>
      <c r="B11" s="20" t="s">
        <v>37</v>
      </c>
      <c r="C11" s="63" t="s">
        <v>75</v>
      </c>
      <c r="D11" s="63" t="s">
        <v>3</v>
      </c>
      <c r="E11" s="16" t="s">
        <v>50</v>
      </c>
      <c r="F11" s="21" t="s">
        <v>101</v>
      </c>
      <c r="G11" s="47" t="s">
        <v>80</v>
      </c>
      <c r="H11" s="22">
        <v>8555552.3599999994</v>
      </c>
      <c r="I11" s="22">
        <v>1635089.75</v>
      </c>
      <c r="J11" s="22">
        <v>1127299.8999999999</v>
      </c>
      <c r="K11" s="22">
        <v>658902.80000000005</v>
      </c>
      <c r="L11" s="18">
        <v>911560.78</v>
      </c>
      <c r="M11" s="18">
        <v>598543.31999999995</v>
      </c>
      <c r="N11" s="18">
        <v>558662.71</v>
      </c>
      <c r="O11" s="18">
        <v>692695.63</v>
      </c>
      <c r="P11" s="18"/>
      <c r="Q11" s="18"/>
      <c r="R11" s="18"/>
      <c r="S11" s="19"/>
      <c r="T11" s="19"/>
      <c r="U11" s="19"/>
      <c r="V11" s="19"/>
      <c r="W11" s="37">
        <f t="shared" ref="W11:W17" si="3">SUM(I11:S11)</f>
        <v>6182754.8900000006</v>
      </c>
    </row>
    <row r="12" spans="1:23" ht="135" customHeight="1" x14ac:dyDescent="0.25">
      <c r="A12" s="28">
        <f t="shared" ref="A12:A23" si="4">SUM(A11+1)</f>
        <v>5</v>
      </c>
      <c r="B12" s="20" t="s">
        <v>38</v>
      </c>
      <c r="C12" s="63" t="s">
        <v>6</v>
      </c>
      <c r="D12" s="63" t="s">
        <v>3</v>
      </c>
      <c r="E12" s="62" t="s">
        <v>51</v>
      </c>
      <c r="F12" s="21" t="s">
        <v>101</v>
      </c>
      <c r="G12" s="47" t="s">
        <v>102</v>
      </c>
      <c r="H12" s="5">
        <v>9120882.0500000007</v>
      </c>
      <c r="I12" s="5">
        <v>1743132.43</v>
      </c>
      <c r="J12" s="22">
        <v>1874198.24</v>
      </c>
      <c r="K12" s="22">
        <v>1690565.41</v>
      </c>
      <c r="L12" s="18">
        <v>1570157.68</v>
      </c>
      <c r="M12" s="18">
        <v>1873734.92</v>
      </c>
      <c r="N12" s="18">
        <v>1750384.72</v>
      </c>
      <c r="O12" s="18"/>
      <c r="P12" s="18"/>
      <c r="Q12" s="18"/>
      <c r="R12" s="18"/>
      <c r="S12" s="19"/>
      <c r="T12" s="19"/>
      <c r="U12" s="19"/>
      <c r="V12" s="19"/>
      <c r="W12" s="37">
        <f t="shared" si="3"/>
        <v>10502173.4</v>
      </c>
    </row>
    <row r="13" spans="1:23" s="1" customFormat="1" ht="139.5" customHeight="1" x14ac:dyDescent="0.25">
      <c r="A13" s="28">
        <v>6</v>
      </c>
      <c r="B13" s="42" t="s">
        <v>39</v>
      </c>
      <c r="C13" s="63" t="s">
        <v>6</v>
      </c>
      <c r="D13" s="63" t="s">
        <v>3</v>
      </c>
      <c r="E13" s="62" t="s">
        <v>47</v>
      </c>
      <c r="F13" s="21" t="s">
        <v>103</v>
      </c>
      <c r="G13" s="63" t="s">
        <v>81</v>
      </c>
      <c r="H13" s="5">
        <v>5842314.2000000002</v>
      </c>
      <c r="I13" s="5">
        <v>1116550.71</v>
      </c>
      <c r="J13" s="5">
        <v>1234613.73</v>
      </c>
      <c r="K13" s="22">
        <v>1243677.22</v>
      </c>
      <c r="L13" s="18"/>
      <c r="M13" s="18"/>
      <c r="N13" s="18"/>
      <c r="O13" s="18"/>
      <c r="P13" s="18"/>
      <c r="Q13" s="18"/>
      <c r="R13" s="18"/>
      <c r="S13" s="19"/>
      <c r="T13" s="19"/>
      <c r="U13" s="19"/>
      <c r="V13" s="19"/>
      <c r="W13" s="37">
        <f t="shared" si="3"/>
        <v>3594841.66</v>
      </c>
    </row>
    <row r="14" spans="1:23" s="1" customFormat="1" ht="92.25" customHeight="1" x14ac:dyDescent="0.25">
      <c r="A14" s="28">
        <f t="shared" si="4"/>
        <v>7</v>
      </c>
      <c r="B14" s="42" t="s">
        <v>40</v>
      </c>
      <c r="C14" s="63" t="s">
        <v>6</v>
      </c>
      <c r="D14" s="63" t="s">
        <v>3</v>
      </c>
      <c r="E14" s="62" t="s">
        <v>48</v>
      </c>
      <c r="F14" s="21" t="s">
        <v>95</v>
      </c>
      <c r="G14" s="47" t="s">
        <v>104</v>
      </c>
      <c r="H14" s="5">
        <v>11321592.549999999</v>
      </c>
      <c r="I14" s="5">
        <v>2163720.02</v>
      </c>
      <c r="J14" s="5">
        <v>1845817.41</v>
      </c>
      <c r="K14" s="5">
        <v>1313274.51</v>
      </c>
      <c r="L14" s="5">
        <v>1593307.83</v>
      </c>
      <c r="M14" s="66">
        <v>682602.46</v>
      </c>
      <c r="N14" s="66">
        <v>220550.3</v>
      </c>
      <c r="O14" s="18">
        <v>1032683.98</v>
      </c>
      <c r="P14" s="18">
        <v>732479.18</v>
      </c>
      <c r="Q14" s="18">
        <v>482385.4</v>
      </c>
      <c r="R14" s="18">
        <v>366652.58</v>
      </c>
      <c r="S14" s="19"/>
      <c r="T14" s="19"/>
      <c r="U14" s="19"/>
      <c r="V14" s="19"/>
      <c r="W14" s="37">
        <f>SUM(I14:V14)</f>
        <v>10433473.67</v>
      </c>
    </row>
    <row r="15" spans="1:23" s="1" customFormat="1" ht="96.75" customHeight="1" x14ac:dyDescent="0.25">
      <c r="A15" s="28">
        <f t="shared" si="4"/>
        <v>8</v>
      </c>
      <c r="B15" s="42" t="s">
        <v>41</v>
      </c>
      <c r="C15" s="63" t="s">
        <v>6</v>
      </c>
      <c r="D15" s="63" t="s">
        <v>3</v>
      </c>
      <c r="E15" s="62" t="s">
        <v>49</v>
      </c>
      <c r="F15" s="21" t="s">
        <v>117</v>
      </c>
      <c r="G15" s="47" t="s">
        <v>105</v>
      </c>
      <c r="H15" s="5">
        <v>8064749.0700000003</v>
      </c>
      <c r="I15" s="5">
        <v>1541290.15</v>
      </c>
      <c r="J15" s="5">
        <v>1163328.98</v>
      </c>
      <c r="K15" s="5">
        <v>891498.42</v>
      </c>
      <c r="L15" s="5">
        <v>921663.06</v>
      </c>
      <c r="M15" s="18">
        <v>630393.31000000006</v>
      </c>
      <c r="N15" s="18"/>
      <c r="O15" s="18"/>
      <c r="P15" s="18"/>
      <c r="Q15" s="18"/>
      <c r="R15" s="18"/>
      <c r="S15" s="19"/>
      <c r="T15" s="19"/>
      <c r="U15" s="19"/>
      <c r="V15" s="19"/>
      <c r="W15" s="37">
        <f>SUM(I15:S15)</f>
        <v>5148173.92</v>
      </c>
    </row>
    <row r="16" spans="1:23" s="1" customFormat="1" ht="91.5" customHeight="1" x14ac:dyDescent="0.25">
      <c r="A16" s="28">
        <f t="shared" si="4"/>
        <v>9</v>
      </c>
      <c r="B16" s="42" t="s">
        <v>42</v>
      </c>
      <c r="C16" s="63" t="s">
        <v>46</v>
      </c>
      <c r="D16" s="63" t="s">
        <v>7</v>
      </c>
      <c r="E16" s="38" t="s">
        <v>52</v>
      </c>
      <c r="F16" s="21" t="s">
        <v>106</v>
      </c>
      <c r="G16" s="47" t="s">
        <v>107</v>
      </c>
      <c r="H16" s="5">
        <v>15065876.529999999</v>
      </c>
      <c r="I16" s="5">
        <v>2879306.83</v>
      </c>
      <c r="J16" s="5">
        <v>2506675.2999999998</v>
      </c>
      <c r="K16" s="5">
        <v>1784815.48</v>
      </c>
      <c r="L16" s="18"/>
      <c r="M16" s="18"/>
      <c r="N16" s="18"/>
      <c r="O16" s="18"/>
      <c r="P16" s="18"/>
      <c r="Q16" s="18"/>
      <c r="R16" s="18"/>
      <c r="S16" s="19"/>
      <c r="T16" s="19"/>
      <c r="U16" s="19"/>
      <c r="V16" s="19"/>
      <c r="W16" s="37">
        <f>SUM(I16:S16)</f>
        <v>7170797.6099999994</v>
      </c>
    </row>
    <row r="17" spans="1:23" s="1" customFormat="1" ht="108" customHeight="1" x14ac:dyDescent="0.25">
      <c r="A17" s="28">
        <f t="shared" si="4"/>
        <v>10</v>
      </c>
      <c r="B17" s="53" t="s">
        <v>43</v>
      </c>
      <c r="C17" s="63" t="s">
        <v>45</v>
      </c>
      <c r="D17" s="63" t="s">
        <v>45</v>
      </c>
      <c r="E17" s="62" t="s">
        <v>53</v>
      </c>
      <c r="F17" s="21" t="s">
        <v>109</v>
      </c>
      <c r="G17" s="47" t="s">
        <v>108</v>
      </c>
      <c r="H17" s="22">
        <v>15691820.439999999</v>
      </c>
      <c r="I17" s="22">
        <v>2998933.76</v>
      </c>
      <c r="J17" s="22">
        <v>3604406.84</v>
      </c>
      <c r="K17" s="22">
        <v>2739677.94</v>
      </c>
      <c r="L17" s="18">
        <v>2156747.48</v>
      </c>
      <c r="M17" s="18"/>
      <c r="N17" s="18"/>
      <c r="O17" s="18"/>
      <c r="P17" s="18"/>
      <c r="Q17" s="18"/>
      <c r="R17" s="18"/>
      <c r="S17" s="18"/>
      <c r="T17" s="18"/>
      <c r="U17" s="18"/>
      <c r="V17" s="18"/>
      <c r="W17" s="54">
        <f t="shared" si="3"/>
        <v>11499766.02</v>
      </c>
    </row>
    <row r="18" spans="1:23" s="55" customFormat="1" ht="151.5" customHeight="1" x14ac:dyDescent="0.25">
      <c r="A18" s="28">
        <f t="shared" si="4"/>
        <v>11</v>
      </c>
      <c r="B18" s="23" t="s">
        <v>83</v>
      </c>
      <c r="C18" s="63" t="s">
        <v>66</v>
      </c>
      <c r="D18" s="63" t="s">
        <v>5</v>
      </c>
      <c r="E18" s="64" t="s">
        <v>72</v>
      </c>
      <c r="F18" s="21" t="s">
        <v>111</v>
      </c>
      <c r="G18" s="47" t="s">
        <v>110</v>
      </c>
      <c r="H18" s="5">
        <v>9582954.3300000001</v>
      </c>
      <c r="I18" s="5">
        <v>1831441.12</v>
      </c>
      <c r="J18" s="5">
        <v>1776079.97</v>
      </c>
      <c r="K18" s="5">
        <v>3190172.38</v>
      </c>
      <c r="L18" s="19">
        <v>1499440.81</v>
      </c>
      <c r="M18" s="19"/>
      <c r="N18" s="19"/>
      <c r="O18" s="19"/>
      <c r="P18" s="19"/>
      <c r="Q18" s="19"/>
      <c r="R18" s="19"/>
      <c r="S18" s="19"/>
      <c r="T18" s="19"/>
      <c r="U18" s="19"/>
      <c r="V18" s="19"/>
      <c r="W18" s="25">
        <f t="shared" ref="W18:W23" si="5">SUM(I18:T18)</f>
        <v>8297134.2799999993</v>
      </c>
    </row>
    <row r="19" spans="1:23" s="55" customFormat="1" ht="126.75" customHeight="1" x14ac:dyDescent="0.25">
      <c r="A19" s="28">
        <f t="shared" si="4"/>
        <v>12</v>
      </c>
      <c r="B19" s="23" t="s">
        <v>58</v>
      </c>
      <c r="C19" s="63" t="s">
        <v>63</v>
      </c>
      <c r="D19" s="63" t="s">
        <v>25</v>
      </c>
      <c r="E19" s="64" t="s">
        <v>73</v>
      </c>
      <c r="F19" s="21" t="s">
        <v>96</v>
      </c>
      <c r="G19" s="47" t="s">
        <v>88</v>
      </c>
      <c r="H19" s="5">
        <v>7076453.5199999996</v>
      </c>
      <c r="I19" s="5">
        <v>1415290.71</v>
      </c>
      <c r="J19" s="5">
        <v>2223678.2599999998</v>
      </c>
      <c r="K19" s="5">
        <v>2789585.7</v>
      </c>
      <c r="L19" s="19">
        <v>1528912.93</v>
      </c>
      <c r="M19" s="19"/>
      <c r="N19" s="19"/>
      <c r="O19" s="19"/>
      <c r="P19" s="19"/>
      <c r="Q19" s="19"/>
      <c r="R19" s="19"/>
      <c r="S19" s="19"/>
      <c r="T19" s="19"/>
      <c r="U19" s="19"/>
      <c r="V19" s="19"/>
      <c r="W19" s="25">
        <f t="shared" si="5"/>
        <v>7957467.5999999996</v>
      </c>
    </row>
    <row r="20" spans="1:23" s="55" customFormat="1" ht="132.75" customHeight="1" x14ac:dyDescent="0.25">
      <c r="A20" s="28">
        <f t="shared" si="4"/>
        <v>13</v>
      </c>
      <c r="B20" s="23" t="s">
        <v>59</v>
      </c>
      <c r="C20" s="63" t="s">
        <v>64</v>
      </c>
      <c r="D20" s="63" t="s">
        <v>65</v>
      </c>
      <c r="E20" s="64" t="s">
        <v>74</v>
      </c>
      <c r="F20" s="43" t="s">
        <v>118</v>
      </c>
      <c r="G20" s="47" t="s">
        <v>89</v>
      </c>
      <c r="H20" s="5">
        <v>11287740.01</v>
      </c>
      <c r="I20" s="5">
        <v>2257548</v>
      </c>
      <c r="J20" s="5">
        <v>1575139.95</v>
      </c>
      <c r="K20" s="5">
        <v>1575139.95</v>
      </c>
      <c r="L20" s="19">
        <v>1390135.31</v>
      </c>
      <c r="M20" s="19">
        <v>956831.56</v>
      </c>
      <c r="N20" s="19"/>
      <c r="O20" s="19"/>
      <c r="P20" s="19"/>
      <c r="Q20" s="19"/>
      <c r="R20" s="19"/>
      <c r="S20" s="19"/>
      <c r="T20" s="19"/>
      <c r="U20" s="19"/>
      <c r="V20" s="19"/>
      <c r="W20" s="25">
        <f t="shared" si="5"/>
        <v>7754794.7700000014</v>
      </c>
    </row>
    <row r="21" spans="1:23" s="55" customFormat="1" ht="138.75" customHeight="1" x14ac:dyDescent="0.25">
      <c r="A21" s="28">
        <f t="shared" si="4"/>
        <v>14</v>
      </c>
      <c r="B21" s="23" t="s">
        <v>60</v>
      </c>
      <c r="C21" s="63" t="s">
        <v>66</v>
      </c>
      <c r="D21" s="63" t="s">
        <v>5</v>
      </c>
      <c r="E21" s="62" t="s">
        <v>71</v>
      </c>
      <c r="F21" s="43" t="s">
        <v>116</v>
      </c>
      <c r="G21" s="39" t="s">
        <v>91</v>
      </c>
      <c r="H21" s="5">
        <v>8201810.3600000003</v>
      </c>
      <c r="I21" s="5">
        <v>1640362.07</v>
      </c>
      <c r="J21" s="5">
        <v>2070982.12</v>
      </c>
      <c r="K21" s="5">
        <v>903296.61</v>
      </c>
      <c r="L21" s="19">
        <v>642931.62</v>
      </c>
      <c r="M21" s="19">
        <v>684982.77</v>
      </c>
      <c r="N21" s="19">
        <v>1493740.54</v>
      </c>
      <c r="O21" s="19"/>
      <c r="P21" s="19"/>
      <c r="Q21" s="19"/>
      <c r="R21" s="19"/>
      <c r="S21" s="19"/>
      <c r="T21" s="19"/>
      <c r="U21" s="19"/>
      <c r="V21" s="19"/>
      <c r="W21" s="25">
        <f>SUM(I21:T21)</f>
        <v>7436295.7300000014</v>
      </c>
    </row>
    <row r="22" spans="1:23" s="55" customFormat="1" ht="121.5" customHeight="1" x14ac:dyDescent="0.25">
      <c r="A22" s="28">
        <f t="shared" si="4"/>
        <v>15</v>
      </c>
      <c r="B22" s="23" t="s">
        <v>61</v>
      </c>
      <c r="C22" s="63" t="s">
        <v>67</v>
      </c>
      <c r="D22" s="63" t="s">
        <v>68</v>
      </c>
      <c r="E22" s="62" t="s">
        <v>87</v>
      </c>
      <c r="F22" s="43" t="s">
        <v>119</v>
      </c>
      <c r="G22" s="46" t="s">
        <v>113</v>
      </c>
      <c r="H22" s="5">
        <v>8811720.8800000008</v>
      </c>
      <c r="I22" s="5">
        <v>1762344.18</v>
      </c>
      <c r="J22" s="5">
        <v>1178986.25</v>
      </c>
      <c r="K22" s="5">
        <v>1255529.83</v>
      </c>
      <c r="L22" s="19">
        <v>1024727.24</v>
      </c>
      <c r="M22" s="19"/>
      <c r="N22" s="19"/>
      <c r="O22" s="19"/>
      <c r="P22" s="19"/>
      <c r="Q22" s="19"/>
      <c r="R22" s="19"/>
      <c r="S22" s="19"/>
      <c r="T22" s="19"/>
      <c r="U22" s="19"/>
      <c r="V22" s="19"/>
      <c r="W22" s="25">
        <f t="shared" si="5"/>
        <v>5221587.5</v>
      </c>
    </row>
    <row r="23" spans="1:23" s="55" customFormat="1" ht="66" customHeight="1" x14ac:dyDescent="0.25">
      <c r="A23" s="28">
        <f t="shared" si="4"/>
        <v>16</v>
      </c>
      <c r="B23" s="42" t="s">
        <v>62</v>
      </c>
      <c r="C23" s="63" t="s">
        <v>70</v>
      </c>
      <c r="D23" s="63" t="s">
        <v>69</v>
      </c>
      <c r="E23" s="64" t="s">
        <v>79</v>
      </c>
      <c r="F23" s="43" t="s">
        <v>115</v>
      </c>
      <c r="G23" s="46" t="s">
        <v>112</v>
      </c>
      <c r="H23" s="5">
        <v>5682927.71</v>
      </c>
      <c r="I23" s="5">
        <v>1136585.54</v>
      </c>
      <c r="J23" s="5">
        <v>778019.01</v>
      </c>
      <c r="K23" s="5">
        <v>540685.1</v>
      </c>
      <c r="L23" s="19">
        <v>498334.64</v>
      </c>
      <c r="M23" s="19"/>
      <c r="N23" s="19"/>
      <c r="O23" s="19"/>
      <c r="P23" s="19"/>
      <c r="Q23" s="19"/>
      <c r="R23" s="19"/>
      <c r="S23" s="19"/>
      <c r="T23" s="19"/>
      <c r="U23" s="19"/>
      <c r="V23" s="19"/>
      <c r="W23" s="37">
        <f t="shared" si="5"/>
        <v>2953624.29</v>
      </c>
    </row>
    <row r="24" spans="1:23" s="55" customFormat="1" ht="21.95" customHeight="1" x14ac:dyDescent="0.25">
      <c r="E24" s="56"/>
      <c r="F24" s="57"/>
      <c r="G24" s="58"/>
      <c r="H24" s="59"/>
      <c r="I24" s="5"/>
      <c r="J24" s="37"/>
      <c r="K24" s="60"/>
      <c r="L24" s="61"/>
      <c r="M24" s="26"/>
      <c r="N24" s="26"/>
      <c r="O24" s="26"/>
      <c r="P24" s="26"/>
      <c r="Q24" s="26"/>
      <c r="R24" s="26"/>
      <c r="S24" s="26"/>
      <c r="T24" s="26"/>
      <c r="U24" s="26"/>
      <c r="V24" s="26"/>
    </row>
    <row r="25" spans="1:23" s="27" customFormat="1" ht="21.95" customHeight="1" x14ac:dyDescent="0.25">
      <c r="A25" s="80" t="s">
        <v>15</v>
      </c>
      <c r="B25" s="80"/>
      <c r="C25" s="80"/>
      <c r="D25" s="80"/>
      <c r="E25" s="80"/>
      <c r="F25" s="80"/>
      <c r="G25" s="80"/>
      <c r="H25" s="30">
        <f t="shared" ref="H25:Q25" si="6">SUM(H6:H23)</f>
        <v>168145633.00999999</v>
      </c>
      <c r="I25" s="30">
        <f t="shared" si="6"/>
        <v>31684292.150000002</v>
      </c>
      <c r="J25" s="31">
        <f t="shared" si="6"/>
        <v>29736678.129999999</v>
      </c>
      <c r="K25" s="30">
        <f t="shared" si="6"/>
        <v>25439576.659999996</v>
      </c>
      <c r="L25" s="30">
        <f t="shared" si="6"/>
        <v>16978732.010000002</v>
      </c>
      <c r="M25" s="30">
        <f t="shared" si="6"/>
        <v>8834628.7199999988</v>
      </c>
      <c r="N25" s="30">
        <f t="shared" si="6"/>
        <v>8570280.0999999996</v>
      </c>
      <c r="O25" s="30">
        <f t="shared" si="6"/>
        <v>4947697.34</v>
      </c>
      <c r="P25" s="30">
        <f t="shared" si="6"/>
        <v>3116886.8400000003</v>
      </c>
      <c r="Q25" s="30">
        <f t="shared" si="6"/>
        <v>1834260.8399999999</v>
      </c>
      <c r="R25" s="30">
        <f>SUM(R6:R17)</f>
        <v>816316.32000000007</v>
      </c>
      <c r="S25" s="30">
        <f>SUM(S6:S17)</f>
        <v>959234.78</v>
      </c>
      <c r="T25" s="30">
        <f>SUM(T6:T24)</f>
        <v>753635.43</v>
      </c>
      <c r="U25" s="30">
        <f>SUM(U6:U24)</f>
        <v>0</v>
      </c>
      <c r="V25" s="30">
        <f>SUM(V6:V24)</f>
        <v>0</v>
      </c>
      <c r="W25" s="30">
        <f>SUM(W6:W23)</f>
        <v>132918583.89</v>
      </c>
    </row>
    <row r="26" spans="1:23" ht="23.1" customHeight="1" x14ac:dyDescent="0.25">
      <c r="H26" s="10"/>
      <c r="J26" s="29"/>
      <c r="K26" s="29"/>
      <c r="M26" s="29"/>
      <c r="W26" s="29"/>
    </row>
    <row r="28" spans="1:23" ht="23.1" customHeight="1" x14ac:dyDescent="0.25">
      <c r="E28" s="44"/>
      <c r="F28" s="52"/>
      <c r="T28" s="68"/>
    </row>
    <row r="29" spans="1:23" ht="23.1" customHeight="1" x14ac:dyDescent="0.25">
      <c r="E29" s="8"/>
      <c r="F29"/>
      <c r="O29" s="68"/>
    </row>
    <row r="30" spans="1:23" ht="23.1" customHeight="1" x14ac:dyDescent="0.25">
      <c r="E30" s="8"/>
      <c r="F30"/>
    </row>
    <row r="31" spans="1:23" ht="23.1" customHeight="1" x14ac:dyDescent="0.25">
      <c r="E31" s="67" t="s">
        <v>56</v>
      </c>
      <c r="F31" s="49"/>
    </row>
    <row r="32" spans="1:23" ht="23.1" customHeight="1" x14ac:dyDescent="0.25">
      <c r="E32" s="10" t="s">
        <v>82</v>
      </c>
      <c r="F32" s="49"/>
    </row>
    <row r="33" spans="6:6" ht="23.1" customHeight="1" x14ac:dyDescent="0.25">
      <c r="F33" s="49"/>
    </row>
  </sheetData>
  <mergeCells count="14">
    <mergeCell ref="A25:G25"/>
    <mergeCell ref="A6:A8"/>
    <mergeCell ref="D6:D8"/>
    <mergeCell ref="B6:B8"/>
    <mergeCell ref="A1:C1"/>
    <mergeCell ref="D1:G1"/>
    <mergeCell ref="H1:N1"/>
    <mergeCell ref="A3:A4"/>
    <mergeCell ref="B3:B4"/>
    <mergeCell ref="C3:D3"/>
    <mergeCell ref="E3:E4"/>
    <mergeCell ref="F3:F4"/>
    <mergeCell ref="G3:G4"/>
    <mergeCell ref="H3:W3"/>
  </mergeCells>
  <pageMargins left="0.11811023622047245" right="0.15748031496062992" top="0.9055118110236221" bottom="0.11811023622047245" header="0" footer="0"/>
  <pageSetup paperSize="17" scale="36" fitToHeight="0" orientation="landscape" r:id="rId1"/>
  <rowBreaks count="1" manualBreakCount="1">
    <brk id="20"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Francis Bussi</cp:lastModifiedBy>
  <cp:lastPrinted>2024-01-16T17:50:27Z</cp:lastPrinted>
  <dcterms:created xsi:type="dcterms:W3CDTF">2015-04-06T13:40:03Z</dcterms:created>
  <dcterms:modified xsi:type="dcterms:W3CDTF">2024-01-16T18:17:23Z</dcterms:modified>
</cp:coreProperties>
</file>