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https://fonpercloud-my.sharepoint.com/personal/dmarin_fonper_gov_do/Documents/Escritorio/Programa y Proyectos 2023/"/>
    </mc:Choice>
  </mc:AlternateContent>
  <xr:revisionPtr revIDLastSave="0" documentId="8_{A89B85FB-1CA3-46DA-85AB-DF4D8BD78B3F}" xr6:coauthVersionLast="47" xr6:coauthVersionMax="47" xr10:uidLastSave="{00000000-0000-0000-0000-000000000000}"/>
  <bookViews>
    <workbookView xWindow="-120" yWindow="-120" windowWidth="29040" windowHeight="15840" tabRatio="928" xr2:uid="{00000000-000D-0000-FFFF-FFFF00000000}"/>
  </bookViews>
  <sheets>
    <sheet name="en ejecucion  (3)" sheetId="9" r:id="rId1"/>
  </sheets>
  <definedNames>
    <definedName name="_xlnm.Print_Area" localSheetId="0">'en ejecucion  (3)'!$A$1:$AS$37</definedName>
    <definedName name="_xlnm.Print_Titles" localSheetId="0">'en ejecucion  (3)'!$3:$4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3" i="9" l="1"/>
  <c r="W18" i="9"/>
  <c r="W17" i="9"/>
  <c r="W16" i="9"/>
  <c r="K27" i="9" l="1"/>
  <c r="J27" i="9"/>
  <c r="I27" i="9"/>
  <c r="H27" i="9"/>
  <c r="W8" i="9"/>
  <c r="W7" i="9"/>
  <c r="W6" i="9"/>
  <c r="A14" i="9" l="1"/>
  <c r="O27" i="9" l="1"/>
  <c r="N27" i="9"/>
  <c r="L27" i="9"/>
  <c r="T27" i="9" l="1"/>
  <c r="V27" i="9"/>
  <c r="U27" i="9"/>
  <c r="M27" i="9" l="1"/>
  <c r="P27" i="9"/>
  <c r="Q27" i="9"/>
  <c r="W25" i="9" l="1"/>
  <c r="W24" i="9"/>
  <c r="W22" i="9"/>
  <c r="W21" i="9"/>
  <c r="W20" i="9"/>
  <c r="S27" i="9" l="1"/>
  <c r="R27" i="9"/>
  <c r="W19" i="9"/>
  <c r="W15" i="9"/>
  <c r="W14" i="9"/>
  <c r="W13" i="9"/>
  <c r="W12" i="9"/>
  <c r="W11" i="9"/>
  <c r="W10" i="9"/>
  <c r="W9" i="9"/>
  <c r="W27" i="9" l="1"/>
  <c r="A16" i="9"/>
  <c r="A17" i="9" s="1"/>
  <c r="A18" i="9" s="1"/>
  <c r="A19" i="9" s="1"/>
  <c r="A20" i="9" s="1"/>
  <c r="A21" i="9" s="1"/>
  <c r="A22" i="9" s="1"/>
  <c r="A23" i="9" s="1"/>
  <c r="A24" i="9" s="1"/>
  <c r="A25" i="9" s="1"/>
</calcChain>
</file>

<file path=xl/sharedStrings.xml><?xml version="1.0" encoding="utf-8"?>
<sst xmlns="http://schemas.openxmlformats.org/spreadsheetml/2006/main" count="141" uniqueCount="127">
  <si>
    <t>Nombre de Proyecto</t>
  </si>
  <si>
    <t>Ubicación</t>
  </si>
  <si>
    <t>Provincia</t>
  </si>
  <si>
    <t>Santiago</t>
  </si>
  <si>
    <t xml:space="preserve">Municipio </t>
  </si>
  <si>
    <t>San Juan</t>
  </si>
  <si>
    <t>Santiago de los Caballeros</t>
  </si>
  <si>
    <t>Espaillat</t>
  </si>
  <si>
    <t>#</t>
  </si>
  <si>
    <t>Avance</t>
  </si>
  <si>
    <t>2</t>
  </si>
  <si>
    <t>3</t>
  </si>
  <si>
    <t>4</t>
  </si>
  <si>
    <t>5</t>
  </si>
  <si>
    <t>Elías Piña</t>
  </si>
  <si>
    <t>Total</t>
  </si>
  <si>
    <t>Lote 6,   10 de 3 habitaciones y 5 de 2 habitaciones</t>
  </si>
  <si>
    <t>Lote 9,   10 de 3 habitaciones y 5 de 2 habitaciones</t>
  </si>
  <si>
    <t>Los Cerros</t>
  </si>
  <si>
    <t>Lote 12, 10 de 3 habitaciones y 5 de 2 habitaciones</t>
  </si>
  <si>
    <t>Lote 16, 10 de 3 habitaciones y 5 de 2 habitaciones</t>
  </si>
  <si>
    <t>María Dionisio y La Ciénaga</t>
  </si>
  <si>
    <t>Lava Pie y San Ramón</t>
  </si>
  <si>
    <t xml:space="preserve"> Las Charcas</t>
  </si>
  <si>
    <t>6</t>
  </si>
  <si>
    <t>Lote 7,   13 de 3 habitaciones y 2 de 2 habitaciones</t>
  </si>
  <si>
    <t>Las Charcas</t>
  </si>
  <si>
    <t>Lote 9,   13 de 3 habitaciones y 2 de 2 habitaciones</t>
  </si>
  <si>
    <t>Barahona</t>
  </si>
  <si>
    <t>Construcción de una Panadería Repostería, en Sabana Larga</t>
  </si>
  <si>
    <t xml:space="preserve">Distrito municipal Sabana Larga, Comendador </t>
  </si>
  <si>
    <t>Descripción del Proyecto</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</si>
  <si>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</si>
  <si>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Informe de Seguimiento</t>
  </si>
  <si>
    <t>Calendario de Ejecución</t>
  </si>
  <si>
    <t xml:space="preserve">PAGADO      </t>
  </si>
  <si>
    <t xml:space="preserve">Dirección de Proyectos Construcciones y Edificaciones </t>
  </si>
  <si>
    <t>No aplica</t>
  </si>
  <si>
    <t>7</t>
  </si>
  <si>
    <t>8</t>
  </si>
  <si>
    <t>Construcción de 6 Viviendas, Reparación de 1 Vivienda y Terminación de 3 Viviendas Económicas  en diferentes sectores de Santiago.</t>
  </si>
  <si>
    <t>Construcción de Panadería Repostería la Cumbre,   provincia Santiago</t>
  </si>
  <si>
    <t>Construcción de Un Destacamento Policial, La Cumbre</t>
  </si>
  <si>
    <t>Construcción del Centro de Confección Textil, La Cumbre</t>
  </si>
  <si>
    <t>Construcción de un Centro de Confección Textil , Pedro García, en Santiago.</t>
  </si>
  <si>
    <t>Construcción de una Funeraria Municipal, en el municipio Jamao al Norte, Espaillat</t>
  </si>
  <si>
    <t>Construcción de Una Funeraria Municipal, en la provincia Monte Cristi</t>
  </si>
  <si>
    <t>9</t>
  </si>
  <si>
    <t>Monte Cristi</t>
  </si>
  <si>
    <t>Jamao al Norte</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</si>
  <si>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</si>
  <si>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</si>
  <si>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Centro de Confección Textil en Distrito Municipal Pedro Garcia,  Santiago. Cuenta con un área de construcción de 345.65 m2 en dos niveles. Cuya distribución interna consiste en: área de trabajo, área de oficinas, aulas y baños.</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</si>
  <si>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</si>
  <si>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</si>
  <si>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Este proyecto consisten en la contruccion de una funeraria en el Municipio de Jamao al Norte. Esta cuenta con las siguientes áreas: dos capillas, sala de espera, area de exhibiciones, oficinas, baños, cuarto frio, cuarto de preparación, cafeteria, marquesina y parqueos. </t>
  </si>
  <si>
    <t xml:space="preserve">Este proyecto consisten en la contruccion de una funeraria en Monte Cristi. Esta cuenta con las siguientes áreas: dos capillas, sala de espera, area de exhibiciones, oficinas, baños, cuarto frio, cuarto de preparación, cafeteria, marquesina y parqueos. </t>
  </si>
  <si>
    <t>10</t>
  </si>
  <si>
    <t>11</t>
  </si>
  <si>
    <t>Arq. Francis Bussi
ARQUITECTA</t>
  </si>
  <si>
    <t>Informes del Presupuesto    (Cubicaciones)</t>
  </si>
  <si>
    <t>Construcción del Centro de Madres para la Confección Textil Quita Coraza</t>
  </si>
  <si>
    <t>Construcción Panadería Repostería y Salón Multiuso La Buena Esperanza, municipio El Pino</t>
  </si>
  <si>
    <t>Construcción Panadería y Repostería Las Matas de Farfán</t>
  </si>
  <si>
    <t>Construcción Panadería y Repostería La Leonor, paraje La Leonor, municipio San Ignacio de Sabaneta</t>
  </si>
  <si>
    <t>Construcción de 4 viviendas económicas en  Santo Domingo y Una vivienda en San Cristóbal.</t>
  </si>
  <si>
    <t>Quita Coraza</t>
  </si>
  <si>
    <t>El Pino</t>
  </si>
  <si>
    <t>Dajabon</t>
  </si>
  <si>
    <t>Las Matas de Farfan</t>
  </si>
  <si>
    <t>San Ignacio de Sabaneta</t>
  </si>
  <si>
    <t>Santiago Rodriguez</t>
  </si>
  <si>
    <t>Santo Domingo y San Cristobal</t>
  </si>
  <si>
    <t>Diferentes Municipios</t>
  </si>
  <si>
    <t>Construcción de una Panadería Repostería en el municipio Las Matas de Farfan, con un área total de 400.00 m2, el área construcción de la panadería es de 236.54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</si>
  <si>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</si>
  <si>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 xml:space="preserve">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
</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</si>
  <si>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</si>
  <si>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Diferentes sectores de Santiago.</t>
  </si>
  <si>
    <t>Monto Contrato + Adenda</t>
  </si>
  <si>
    <t>12</t>
  </si>
  <si>
    <t>13</t>
  </si>
  <si>
    <t>Construcción de 4 viviendas economicas unifamiliares, cuatro en Santo Domingo y una en San Cristobal.</t>
  </si>
  <si>
    <t>Las Zanjas</t>
  </si>
  <si>
    <t>Auditoria Cámara de Cuentas                                               25-10-2021</t>
  </si>
  <si>
    <t>Supervisión y cubicación                                                             15-06-2022</t>
  </si>
  <si>
    <t>Supervisión y  Cubicación                                                  09-05-2022</t>
  </si>
  <si>
    <t>Prerecepción de obra                                                                      05-07-2022</t>
  </si>
  <si>
    <t>Cubicación Final                                                        15-11-2022</t>
  </si>
  <si>
    <t>Supervisión y cubicación                                                               08-11-2022</t>
  </si>
  <si>
    <t>Coordinadora de Arquitectura</t>
  </si>
  <si>
    <t xml:space="preserve">Levantamiento de Información                                                          31-01-2023                                                                                                 </t>
  </si>
  <si>
    <t>Construcción de Una Panadería Repostería en el distrito municipal de Carrera de Yeguas</t>
  </si>
  <si>
    <t xml:space="preserve">Supervisión de obra                                                       09-05-2023               16-03-2023                                      </t>
  </si>
  <si>
    <t>Construcción de 240 viviendas económicas en los sectores de Los Cerros, Mogollon, San Ramon, Lavapies, Maria Dionisio, La Ciénega y Las Charcas. En lotes de 15 viviendas cada uno.</t>
  </si>
  <si>
    <t>Supervisión                                                                19-01-2023               28-03-2023</t>
  </si>
  <si>
    <t>PROGRAMAS Y PROYECTOS TRIMESTRE  Julio-Septiembre 2023</t>
  </si>
  <si>
    <t xml:space="preserve">En el trismestreJulio-Septimbre, la obra se encuentra en el 67% de ejecución. </t>
  </si>
  <si>
    <t>En el trismestre Julio-Septimbre, la obra se encuentra en un 100% de ejecución, este lote se encuentra en espera del pago final para cierre de contrato.</t>
  </si>
  <si>
    <t>En el trismestre Julio-Septimbre, en este trimestre la obra esta al 100% de ejecución. En espera del pago final.</t>
  </si>
  <si>
    <t>En el trismestre Julio-Septimbre, la obra se encuentra en el 100% de ejecución.</t>
  </si>
  <si>
    <t>En el trismestre Julio-Septimbre, esta obra fue adjudicada.</t>
  </si>
  <si>
    <t>En el trismestreJulio-Septimbre, esta obra fue adjudicada.</t>
  </si>
  <si>
    <t>En el trismestre Julio-Septimbre, la obra se encuentra en al 100% de ejecución. En espera de fecha de inauguración.</t>
  </si>
  <si>
    <t>En el trismestre Julio-Septimbre, la obra se encuentra en al 100% de ejecución. En espera de fecha de inauguración..</t>
  </si>
  <si>
    <t xml:space="preserve">En el trismestre Julio-Septimbre,  la obra se encuentra en el 95% de ejecución. </t>
  </si>
  <si>
    <t xml:space="preserve">En el trismestre Julio-Septimbre,  la obra se encuentra en el 55% de ejecución. </t>
  </si>
  <si>
    <t>Construcción de 150 viviendas económicas en los sectores de Las Zanjas, Mogollon, San Ramon, Vallejuelo, Lavapies, Maria Dionisio, La Ciénega y Las Charcas. En lotes de 15 viviendas cada uno.</t>
  </si>
  <si>
    <t>En el trismestre Julio-Septimbre la obra se encuentra en el 100% de ejecución, se realizó en pago final.</t>
  </si>
  <si>
    <t xml:space="preserve">                                                             Cubicación y Recepción Final                                                        13-07-2023                                    14-06-2023</t>
  </si>
  <si>
    <t>Supervisión y     Cubicación de obra                                                   11-07-2023                                                         11-05-2023                                                                         12-06-2023</t>
  </si>
  <si>
    <t>Construcción de una Panadería Repostería en el municipio San ignacio de Sabaneta, con un área total de 886.67 m2, el área construcción de la panadería es de 607.82 m2 distribuidas de la siguiente manera: un área de preparación, fermentador, cocina, empaque y enfriamiento, área de expendio, almacén para materia prima, vestidor y producto terminado, oficina administrativa, baños, parqueos, etc.</t>
  </si>
  <si>
    <t xml:space="preserve">En el trismestreJulio-Septimbre, la obra se encuentra en el 65% de ejecución. </t>
  </si>
  <si>
    <t xml:space="preserve">En el trismestreJulio-Septimbre, la obra se encuentra en el 70% de ejecución. </t>
  </si>
  <si>
    <t xml:space="preserve">En el trismestreJulio-Septimbre, la obra se encuentra en el 90% de ejecución. </t>
  </si>
  <si>
    <t>En el trismestreJulio-Septimbre, la obra se encuentra en el 100% de ejecución. En proceso de equipamiento.</t>
  </si>
  <si>
    <t xml:space="preserve">En el trismestre Julio-Septimbre,  la obra se encuentra en el 100% de ejecución. </t>
  </si>
  <si>
    <t xml:space="preserve">En el trismestreJulio-Septimbre,  la obra se encuentra en el 98% de ejecución. </t>
  </si>
  <si>
    <t>En el trismestreJulio-Septimbre,  la obra se encuentra en el 45% de ejecución.</t>
  </si>
  <si>
    <t xml:space="preserve">Recepción de obra                                                                      11-07-2023              </t>
  </si>
  <si>
    <t xml:space="preserve">Supervisión                                                       30-08-2023                                             26-06-2023                                 </t>
  </si>
  <si>
    <t>Supervisión y cubicación de Obra.                                                    30-08-2023</t>
  </si>
  <si>
    <t xml:space="preserve">Supervisión                                                             12-09-2023                                                             28-09-2023                              </t>
  </si>
  <si>
    <t>Equipamiento                                                                       05-08-2023                                                                       26-09-2023</t>
  </si>
  <si>
    <t>Cubicación y supervisión                                      05-08-2023                                                                       26-09-2023</t>
  </si>
  <si>
    <t xml:space="preserve">Supervisión                                                                    09-08-2023                                                                    19-09-2023                        </t>
  </si>
  <si>
    <t xml:space="preserve">Supervisión y cubicación                                                                  09-08-2023                                                                    19-09-2023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</si>
</sst>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 _€_-;\-* #,##0.00\ _€_-;_-* &quot;-&quot;??\ _€_-;_-@_-"/>
  </numFmts>
  <fonts count="32" x14ac:knownFonts="1">
    <font>
      <sz val="11"/>
      <color theme="1"/>
      <name val="Calibri"/>
      <family val="2"/>
      <scheme val="minor"/>
    </font>
    <font>
      <b/>
      <sz val="11"/>
      <color theme="1"/>
      <name val="Arial"/>
      <family val="2"/>
    </font>
    <font>
      <sz val="11"/>
      <color theme="1"/>
      <name val="Calibri"/>
      <family val="2"/>
      <scheme val="minor"/>
    </font>
    <font>
      <sz val="10"/>
      <color theme="1"/>
      <name val="Calibri"/>
      <family val="2"/>
      <scheme val="minor"/>
    </font>
    <font>
      <sz val="10"/>
      <name val="Arial"/>
      <family val="2"/>
    </font>
    <font>
      <sz val="9"/>
      <color theme="1"/>
      <name val="Calibri"/>
      <family val="2"/>
      <scheme val="minor"/>
    </font>
    <font>
      <b/>
      <sz val="11"/>
      <color theme="1"/>
      <name val="Calibri"/>
      <family val="2"/>
      <scheme val="minor"/>
    </font>
    <font>
      <sz val="12"/>
      <color theme="1"/>
      <name val="Calibri"/>
      <family val="2"/>
      <scheme val="minor"/>
    </font>
    <font>
      <b/>
      <sz val="12"/>
      <color theme="1"/>
      <name val="Arial"/>
      <family val="2"/>
    </font>
    <font>
      <b/>
      <sz val="9"/>
      <color theme="1"/>
      <name val="Calibri"/>
      <family val="2"/>
      <scheme val="minor"/>
    </font>
    <font>
      <b/>
      <sz val="9"/>
      <color theme="1"/>
      <name val="Arial"/>
      <family val="2"/>
    </font>
    <font>
      <b/>
      <sz val="10"/>
      <color theme="1"/>
      <name val="Calibri"/>
      <family val="2"/>
      <scheme val="minor"/>
    </font>
    <font>
      <b/>
      <sz val="10"/>
      <name val="Calibri"/>
      <family val="2"/>
      <scheme val="minor"/>
    </font>
    <font>
      <b/>
      <sz val="10"/>
      <name val="Arial"/>
      <family val="2"/>
    </font>
    <font>
      <b/>
      <sz val="10"/>
      <color theme="1"/>
      <name val="Arial"/>
      <family val="2"/>
    </font>
    <font>
      <b/>
      <sz val="12"/>
      <color theme="1"/>
      <name val="Calibri"/>
      <family val="2"/>
      <scheme val="minor"/>
    </font>
    <font>
      <b/>
      <sz val="20"/>
      <color theme="1"/>
      <name val="Arial"/>
      <family val="2"/>
    </font>
    <font>
      <b/>
      <sz val="12"/>
      <name val="Arial"/>
      <family val="2"/>
    </font>
    <font>
      <b/>
      <sz val="11"/>
      <name val="Arial"/>
      <family val="2"/>
    </font>
    <font>
      <b/>
      <sz val="12"/>
      <color theme="1"/>
      <name val="Cambria"/>
      <family val="1"/>
    </font>
    <font>
      <b/>
      <sz val="11"/>
      <name val="Cambria"/>
      <family val="1"/>
    </font>
    <font>
      <sz val="10"/>
      <name val="Arial"/>
      <family val="2"/>
    </font>
    <font>
      <b/>
      <sz val="14"/>
      <color theme="1"/>
      <name val="Calibri"/>
      <family val="2"/>
      <scheme val="minor"/>
    </font>
    <font>
      <b/>
      <sz val="18"/>
      <color theme="1"/>
      <name val="Arial"/>
      <family val="2"/>
    </font>
    <font>
      <b/>
      <sz val="14"/>
      <name val="Cambria"/>
      <family val="1"/>
    </font>
    <font>
      <b/>
      <sz val="14"/>
      <name val="Arial Narrow"/>
      <family val="2"/>
    </font>
    <font>
      <b/>
      <sz val="14"/>
      <color rgb="FF118D52"/>
      <name val="Calibri"/>
      <family val="2"/>
      <scheme val="minor"/>
    </font>
    <font>
      <b/>
      <sz val="13"/>
      <color theme="1"/>
      <name val="Arial"/>
      <family val="2"/>
    </font>
    <font>
      <b/>
      <sz val="13"/>
      <name val="Arial"/>
      <family val="2"/>
    </font>
    <font>
      <b/>
      <sz val="14"/>
      <name val="Calibri"/>
      <family val="2"/>
      <scheme val="minor"/>
    </font>
    <font>
      <b/>
      <sz val="13"/>
      <color theme="1"/>
      <name val="Cambria"/>
      <family val="1"/>
    </font>
    <font>
      <b/>
      <sz val="11"/>
      <color theme="1"/>
      <name val="Cambria"/>
      <family val="1"/>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80">
    <xf numFmtId="0" fontId="0" fillId="0" borderId="0"/>
    <xf numFmtId="43" fontId="2"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9" fontId="4" fillId="0" borderId="0" applyFont="0" applyFill="0" applyBorder="0" applyAlignment="0" applyProtection="0"/>
    <xf numFmtId="0" fontId="4" fillId="0" borderId="0"/>
    <xf numFmtId="0" fontId="21" fillId="0" borderId="0"/>
    <xf numFmtId="43" fontId="21"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164" fontId="2"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cellStyleXfs>
  <cellXfs count="86">
    <xf numFmtId="0" fontId="0" fillId="0" borderId="0" xfId="0"/>
    <xf numFmtId="0" fontId="7" fillId="0" borderId="0" xfId="0" applyFont="1"/>
    <xf numFmtId="0" fontId="13" fillId="2" borderId="0" xfId="0" applyFont="1" applyFill="1" applyAlignment="1">
      <alignment horizontal="left" vertical="center" wrapText="1"/>
    </xf>
    <xf numFmtId="0" fontId="10" fillId="2" borderId="0" xfId="0" applyFont="1" applyFill="1" applyAlignment="1">
      <alignment horizontal="center" vertical="center" wrapText="1"/>
    </xf>
    <xf numFmtId="43" fontId="12" fillId="2" borderId="0" xfId="1" applyFont="1" applyFill="1" applyBorder="1" applyAlignment="1">
      <alignment horizontal="center" vertical="center"/>
    </xf>
    <xf numFmtId="43" fontId="1" fillId="0" borderId="1" xfId="1" applyFont="1" applyFill="1" applyBorder="1" applyAlignment="1">
      <alignment vertical="center"/>
    </xf>
    <xf numFmtId="0" fontId="17" fillId="2" borderId="0" xfId="0" applyFont="1" applyFill="1" applyAlignment="1">
      <alignment horizontal="left" vertical="center" wrapText="1"/>
    </xf>
    <xf numFmtId="0" fontId="15" fillId="2" borderId="0" xfId="0" applyFont="1" applyFill="1" applyAlignment="1">
      <alignment horizontal="center" vertical="center"/>
    </xf>
    <xf numFmtId="0" fontId="0" fillId="2" borderId="0" xfId="0" applyFill="1"/>
    <xf numFmtId="0" fontId="3" fillId="0" borderId="0" xfId="0" applyFont="1"/>
    <xf numFmtId="0" fontId="25" fillId="0" borderId="0" xfId="0" applyFont="1" applyAlignment="1">
      <alignment horizontal="center" vertical="top" wrapText="1"/>
    </xf>
    <xf numFmtId="0" fontId="18" fillId="0" borderId="3" xfId="0" applyFont="1" applyBorder="1" applyAlignment="1">
      <alignment horizontal="left" vertical="center" wrapText="1"/>
    </xf>
    <xf numFmtId="15" fontId="14" fillId="0" borderId="0" xfId="1" applyNumberFormat="1" applyFont="1" applyFill="1" applyBorder="1" applyAlignment="1">
      <alignment horizontal="center" vertical="center"/>
    </xf>
    <xf numFmtId="0" fontId="16" fillId="0" borderId="7" xfId="0" applyFont="1" applyBorder="1" applyAlignment="1">
      <alignment horizontal="center" vertical="center"/>
    </xf>
    <xf numFmtId="0" fontId="23" fillId="0" borderId="9" xfId="0" applyFont="1" applyBorder="1" applyAlignment="1">
      <alignment horizontal="center" vertical="center" wrapText="1"/>
    </xf>
    <xf numFmtId="43" fontId="14" fillId="2" borderId="8" xfId="1" applyFont="1" applyFill="1" applyBorder="1" applyAlignment="1">
      <alignment horizontal="right" vertical="center"/>
    </xf>
    <xf numFmtId="0" fontId="18" fillId="0" borderId="4" xfId="0" applyFont="1" applyBorder="1" applyAlignment="1">
      <alignment vertical="center" wrapText="1"/>
    </xf>
    <xf numFmtId="0" fontId="28" fillId="0" borderId="4" xfId="0" applyFont="1" applyBorder="1" applyAlignment="1">
      <alignment horizontal="left" vertical="center" wrapText="1"/>
    </xf>
    <xf numFmtId="43" fontId="1" fillId="0" borderId="4" xfId="1" applyFont="1" applyFill="1" applyBorder="1" applyAlignment="1">
      <alignment horizontal="center" vertical="center"/>
    </xf>
    <xf numFmtId="43" fontId="1" fillId="0" borderId="1" xfId="1" applyFont="1" applyFill="1" applyBorder="1" applyAlignment="1">
      <alignment horizontal="center" vertical="center"/>
    </xf>
    <xf numFmtId="0" fontId="28" fillId="0" borderId="4" xfId="0" applyFont="1" applyBorder="1" applyAlignment="1">
      <alignment vertical="center" wrapText="1"/>
    </xf>
    <xf numFmtId="0" fontId="1" fillId="0" borderId="4" xfId="0" applyFont="1" applyBorder="1" applyAlignment="1">
      <alignment vertical="center" wrapText="1"/>
    </xf>
    <xf numFmtId="43" fontId="1" fillId="0" borderId="4" xfId="1" applyFont="1" applyFill="1" applyBorder="1" applyAlignment="1">
      <alignment vertical="center"/>
    </xf>
    <xf numFmtId="0" fontId="28" fillId="2" borderId="1" xfId="0" applyFont="1" applyFill="1" applyBorder="1" applyAlignment="1">
      <alignment vertical="center" wrapText="1"/>
    </xf>
    <xf numFmtId="0" fontId="18" fillId="0" borderId="1" xfId="0" applyFont="1" applyBorder="1" applyAlignment="1">
      <alignment vertical="center" wrapText="1"/>
    </xf>
    <xf numFmtId="43" fontId="6" fillId="0" borderId="1" xfId="1" applyFont="1" applyBorder="1" applyAlignment="1">
      <alignment vertical="center"/>
    </xf>
    <xf numFmtId="0" fontId="22" fillId="0" borderId="1" xfId="0" applyFont="1" applyBorder="1" applyAlignment="1">
      <alignment horizontal="right" vertical="center" wrapText="1"/>
    </xf>
    <xf numFmtId="0" fontId="0" fillId="0" borderId="1" xfId="0" applyBorder="1"/>
    <xf numFmtId="0" fontId="15" fillId="0" borderId="4" xfId="0" applyFont="1" applyBorder="1" applyAlignment="1">
      <alignment horizontal="center" vertical="center"/>
    </xf>
    <xf numFmtId="0" fontId="3" fillId="2" borderId="0" xfId="0" applyFont="1" applyFill="1"/>
    <xf numFmtId="43" fontId="6" fillId="3" borderId="1" xfId="0" applyNumberFormat="1" applyFont="1" applyFill="1" applyBorder="1" applyAlignment="1">
      <alignment vertical="center"/>
    </xf>
    <xf numFmtId="43" fontId="11" fillId="3" borderId="1" xfId="0" applyNumberFormat="1" applyFont="1" applyFill="1" applyBorder="1" applyAlignment="1">
      <alignment vertical="center"/>
    </xf>
    <xf numFmtId="0" fontId="1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43" fontId="30" fillId="3" borderId="1" xfId="1" applyFont="1" applyFill="1" applyBorder="1" applyAlignment="1">
      <alignment horizontal="center" vertical="center" wrapText="1"/>
    </xf>
    <xf numFmtId="49" fontId="31" fillId="3" borderId="1" xfId="1" applyNumberFormat="1" applyFont="1" applyFill="1" applyBorder="1" applyAlignment="1">
      <alignment horizontal="center" vertical="center" wrapText="1"/>
    </xf>
    <xf numFmtId="43" fontId="20" fillId="3" borderId="1" xfId="1" applyFont="1" applyFill="1" applyBorder="1" applyAlignment="1">
      <alignment horizontal="center" vertical="center" wrapText="1"/>
    </xf>
    <xf numFmtId="43" fontId="6" fillId="0" borderId="1" xfId="1" applyFont="1" applyFill="1" applyBorder="1" applyAlignment="1">
      <alignment vertical="center"/>
    </xf>
    <xf numFmtId="0" fontId="1" fillId="0" borderId="4" xfId="0" applyFont="1" applyBorder="1" applyAlignment="1">
      <alignment horizontal="left" wrapText="1"/>
    </xf>
    <xf numFmtId="0" fontId="1" fillId="0" borderId="1" xfId="0" applyFont="1" applyBorder="1" applyAlignment="1">
      <alignment horizontal="center" vertical="center" wrapText="1"/>
    </xf>
    <xf numFmtId="43" fontId="18" fillId="0" borderId="1" xfId="1" applyFont="1" applyFill="1" applyBorder="1" applyAlignment="1">
      <alignment vertical="center"/>
    </xf>
    <xf numFmtId="0" fontId="5" fillId="0" borderId="0" xfId="0" applyFont="1"/>
    <xf numFmtId="0" fontId="28" fillId="0" borderId="1" xfId="0" applyFont="1" applyBorder="1" applyAlignment="1">
      <alignment vertical="center" wrapText="1"/>
    </xf>
    <xf numFmtId="0" fontId="1" fillId="0" borderId="1" xfId="0" applyFont="1" applyBorder="1" applyAlignment="1">
      <alignment vertical="center" wrapText="1"/>
    </xf>
    <xf numFmtId="0" fontId="1" fillId="2" borderId="0" xfId="0" applyFont="1" applyFill="1" applyAlignment="1">
      <alignment horizontal="center" vertical="center" wrapText="1"/>
    </xf>
    <xf numFmtId="43" fontId="18" fillId="0" borderId="1" xfId="1" applyFont="1" applyFill="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9" fillId="0" borderId="0" xfId="0" applyFont="1" applyAlignment="1">
      <alignment horizontal="center" vertical="center" wrapText="1"/>
    </xf>
    <xf numFmtId="0" fontId="25" fillId="0" borderId="0" xfId="0" applyFont="1" applyAlignment="1">
      <alignment vertical="top" wrapText="1"/>
    </xf>
    <xf numFmtId="0" fontId="13" fillId="0" borderId="0" xfId="0" applyFont="1" applyAlignment="1">
      <alignment vertical="center" wrapText="1"/>
    </xf>
    <xf numFmtId="0" fontId="18" fillId="0" borderId="3" xfId="0" applyFont="1" applyBorder="1" applyAlignment="1">
      <alignment vertical="center" wrapText="1"/>
    </xf>
    <xf numFmtId="0" fontId="1" fillId="0" borderId="0" xfId="0" applyFont="1" applyAlignment="1">
      <alignment vertical="center" wrapText="1"/>
    </xf>
    <xf numFmtId="0" fontId="28" fillId="2" borderId="4" xfId="0" applyFont="1" applyFill="1" applyBorder="1" applyAlignment="1">
      <alignment vertical="center" wrapText="1"/>
    </xf>
    <xf numFmtId="43" fontId="6" fillId="0" borderId="4" xfId="1" applyFont="1" applyBorder="1" applyAlignment="1">
      <alignment vertical="center"/>
    </xf>
    <xf numFmtId="0" fontId="7" fillId="0" borderId="1" xfId="0" applyFont="1" applyBorder="1"/>
    <xf numFmtId="0" fontId="26" fillId="0" borderId="1" xfId="0" applyFont="1" applyBorder="1" applyAlignment="1">
      <alignment horizontal="right" vertical="center" wrapText="1"/>
    </xf>
    <xf numFmtId="0" fontId="29" fillId="0" borderId="1" xfId="0" applyFont="1" applyBorder="1" applyAlignment="1">
      <alignment vertical="center" wrapText="1"/>
    </xf>
    <xf numFmtId="0" fontId="25" fillId="0" borderId="1" xfId="0" applyFont="1" applyBorder="1" applyAlignment="1">
      <alignment vertical="top" wrapText="1"/>
    </xf>
    <xf numFmtId="0" fontId="25" fillId="0" borderId="1" xfId="0" applyFont="1" applyBorder="1" applyAlignment="1">
      <alignment horizontal="center" vertical="top" wrapText="1"/>
    </xf>
    <xf numFmtId="43" fontId="22" fillId="0" borderId="1" xfId="0" applyNumberFormat="1" applyFont="1" applyBorder="1" applyAlignment="1">
      <alignment horizontal="right" vertical="center" wrapText="1"/>
    </xf>
    <xf numFmtId="0" fontId="27" fillId="0" borderId="1" xfId="0" applyFont="1" applyBorder="1" applyAlignment="1">
      <alignment horizontal="right"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center" wrapText="1"/>
    </xf>
    <xf numFmtId="0" fontId="1" fillId="0" borderId="1" xfId="0" applyFont="1" applyBorder="1" applyAlignment="1">
      <alignment horizontal="left" vertical="center" wrapText="1"/>
    </xf>
    <xf numFmtId="0" fontId="15" fillId="0" borderId="1" xfId="0" applyFont="1" applyBorder="1" applyAlignment="1">
      <alignment horizontal="center" vertical="center"/>
    </xf>
    <xf numFmtId="4" fontId="22" fillId="0" borderId="1" xfId="0" applyNumberFormat="1" applyFont="1" applyBorder="1" applyAlignment="1">
      <alignment horizontal="right" vertical="center" wrapText="1"/>
    </xf>
    <xf numFmtId="0" fontId="25" fillId="0" borderId="10" xfId="0" applyFont="1" applyBorder="1" applyAlignment="1">
      <alignment horizontal="center" vertical="top" wrapText="1"/>
    </xf>
    <xf numFmtId="0" fontId="18" fillId="0" borderId="5" xfId="0" applyFont="1" applyBorder="1" applyAlignment="1">
      <alignment horizontal="left" vertical="center" wrapText="1"/>
    </xf>
    <xf numFmtId="43" fontId="3" fillId="0" borderId="0" xfId="0" applyNumberFormat="1" applyFont="1"/>
    <xf numFmtId="0" fontId="8" fillId="0" borderId="7" xfId="0" applyFont="1" applyBorder="1" applyAlignment="1">
      <alignment horizontal="center" vertical="center"/>
    </xf>
    <xf numFmtId="0" fontId="16" fillId="0" borderId="0" xfId="0" applyFont="1" applyAlignment="1">
      <alignment horizontal="center" vertical="center"/>
    </xf>
    <xf numFmtId="0" fontId="15" fillId="3" borderId="1" xfId="0" applyFont="1" applyFill="1" applyBorder="1" applyAlignment="1">
      <alignment horizontal="right"/>
    </xf>
    <xf numFmtId="0" fontId="15" fillId="0" borderId="1" xfId="0" applyFont="1" applyBorder="1" applyAlignment="1">
      <alignment horizontal="center" vertical="center"/>
    </xf>
    <xf numFmtId="0" fontId="28" fillId="0" borderId="1" xfId="0" applyFont="1" applyBorder="1" applyAlignment="1">
      <alignment horizontal="left" vertical="center" wrapText="1"/>
    </xf>
    <xf numFmtId="0" fontId="1" fillId="0" borderId="6" xfId="0" applyFont="1" applyBorder="1" applyAlignment="1">
      <alignment horizontal="center" vertical="center" wrapText="1"/>
    </xf>
    <xf numFmtId="0" fontId="27" fillId="0" borderId="1" xfId="0" applyFont="1" applyBorder="1" applyAlignment="1">
      <alignment horizontal="left" vertical="center" wrapText="1"/>
    </xf>
    <xf numFmtId="0" fontId="1" fillId="0" borderId="1" xfId="0" applyFont="1" applyBorder="1" applyAlignment="1">
      <alignment horizontal="center" vertical="center" wrapText="1"/>
    </xf>
    <xf numFmtId="0" fontId="8" fillId="0" borderId="7" xfId="0" applyFont="1" applyBorder="1" applyAlignment="1">
      <alignment horizontal="center" vertical="center"/>
    </xf>
    <xf numFmtId="0" fontId="16" fillId="0" borderId="7" xfId="0" applyFont="1" applyBorder="1" applyAlignment="1">
      <alignment horizontal="center" vertical="center"/>
    </xf>
    <xf numFmtId="0" fontId="30"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43" fontId="24" fillId="3" borderId="1" xfId="1" applyFont="1" applyFill="1" applyBorder="1" applyAlignment="1">
      <alignment horizontal="center" vertical="center" wrapText="1"/>
    </xf>
  </cellXfs>
  <cellStyles count="80">
    <cellStyle name="Comma 2" xfId="3" xr:uid="{00000000-0005-0000-0000-000000000000}"/>
    <cellStyle name="Millares" xfId="1" builtinId="3"/>
    <cellStyle name="Millares 16" xfId="5" xr:uid="{00000000-0005-0000-0000-000002000000}"/>
    <cellStyle name="Millares 16 2" xfId="6" xr:uid="{00000000-0005-0000-0000-000003000000}"/>
    <cellStyle name="Millares 16 3" xfId="7" xr:uid="{00000000-0005-0000-0000-000004000000}"/>
    <cellStyle name="Millares 16 4" xfId="8" xr:uid="{00000000-0005-0000-0000-000005000000}"/>
    <cellStyle name="Millares 16 5" xfId="9" xr:uid="{00000000-0005-0000-0000-000006000000}"/>
    <cellStyle name="Millares 16 6" xfId="10" xr:uid="{00000000-0005-0000-0000-000007000000}"/>
    <cellStyle name="Millares 19" xfId="11" xr:uid="{00000000-0005-0000-0000-000008000000}"/>
    <cellStyle name="Millares 19 2" xfId="12" xr:uid="{00000000-0005-0000-0000-000009000000}"/>
    <cellStyle name="Millares 19 3" xfId="13" xr:uid="{00000000-0005-0000-0000-00000A000000}"/>
    <cellStyle name="Millares 19 4" xfId="14" xr:uid="{00000000-0005-0000-0000-00000B000000}"/>
    <cellStyle name="Millares 19 5" xfId="15" xr:uid="{00000000-0005-0000-0000-00000C000000}"/>
    <cellStyle name="Millares 19 6" xfId="16" xr:uid="{00000000-0005-0000-0000-00000D000000}"/>
    <cellStyle name="Millares 2" xfId="4" xr:uid="{00000000-0005-0000-0000-00000E000000}"/>
    <cellStyle name="Millares 2 2" xfId="17" xr:uid="{00000000-0005-0000-0000-00000F000000}"/>
    <cellStyle name="Millares 2 2 2" xfId="18" xr:uid="{00000000-0005-0000-0000-000010000000}"/>
    <cellStyle name="Millares 2 2 3" xfId="19" xr:uid="{00000000-0005-0000-0000-000011000000}"/>
    <cellStyle name="Millares 2 3" xfId="20" xr:uid="{00000000-0005-0000-0000-000012000000}"/>
    <cellStyle name="Millares 2 3 2" xfId="21" xr:uid="{00000000-0005-0000-0000-000013000000}"/>
    <cellStyle name="Millares 2 3 3" xfId="22" xr:uid="{00000000-0005-0000-0000-000014000000}"/>
    <cellStyle name="Millares 2 4" xfId="23" xr:uid="{00000000-0005-0000-0000-000015000000}"/>
    <cellStyle name="Millares 2 5" xfId="76" xr:uid="{00000000-0005-0000-0000-000016000000}"/>
    <cellStyle name="Millares 3" xfId="24" xr:uid="{00000000-0005-0000-0000-000017000000}"/>
    <cellStyle name="Millares 3 2" xfId="25" xr:uid="{00000000-0005-0000-0000-000018000000}"/>
    <cellStyle name="Millares 3 3" xfId="26" xr:uid="{00000000-0005-0000-0000-000019000000}"/>
    <cellStyle name="Millares 30" xfId="27" xr:uid="{00000000-0005-0000-0000-00001A000000}"/>
    <cellStyle name="Millares 30 2" xfId="28" xr:uid="{00000000-0005-0000-0000-00001B000000}"/>
    <cellStyle name="Millares 30 3" xfId="29" xr:uid="{00000000-0005-0000-0000-00001C000000}"/>
    <cellStyle name="Millares 30 4" xfId="30" xr:uid="{00000000-0005-0000-0000-00001D000000}"/>
    <cellStyle name="Millares 4" xfId="53" xr:uid="{00000000-0005-0000-0000-00001E000000}"/>
    <cellStyle name="Millares 4 2" xfId="31" xr:uid="{00000000-0005-0000-0000-00001F000000}"/>
    <cellStyle name="Millares 5" xfId="32" xr:uid="{00000000-0005-0000-0000-000020000000}"/>
    <cellStyle name="Millares 5 2" xfId="33" xr:uid="{00000000-0005-0000-0000-000021000000}"/>
    <cellStyle name="Millares 5 3" xfId="34" xr:uid="{00000000-0005-0000-0000-000022000000}"/>
    <cellStyle name="Millares 6" xfId="68" xr:uid="{00000000-0005-0000-0000-000023000000}"/>
    <cellStyle name="Millares 6 2" xfId="74" xr:uid="{00000000-0005-0000-0000-000024000000}"/>
    <cellStyle name="Millares 7" xfId="71" xr:uid="{00000000-0005-0000-0000-000025000000}"/>
    <cellStyle name="Millares 8" xfId="78" xr:uid="{00000000-0005-0000-0000-000026000000}"/>
    <cellStyle name="Normal" xfId="0" builtinId="0"/>
    <cellStyle name="Normal 10" xfId="59" xr:uid="{00000000-0005-0000-0000-000028000000}"/>
    <cellStyle name="Normal 10 2" xfId="66" xr:uid="{00000000-0005-0000-0000-000029000000}"/>
    <cellStyle name="Normal 11" xfId="67" xr:uid="{00000000-0005-0000-0000-00002A000000}"/>
    <cellStyle name="Normal 11 2" xfId="73" xr:uid="{00000000-0005-0000-0000-00002B000000}"/>
    <cellStyle name="Normal 12" xfId="70" xr:uid="{00000000-0005-0000-0000-00002C000000}"/>
    <cellStyle name="Normal 13" xfId="77" xr:uid="{00000000-0005-0000-0000-00002D000000}"/>
    <cellStyle name="Normal 2" xfId="35" xr:uid="{00000000-0005-0000-0000-00002E000000}"/>
    <cellStyle name="Normal 2 2" xfId="36" xr:uid="{00000000-0005-0000-0000-00002F000000}"/>
    <cellStyle name="Normal 2 2 2" xfId="37" xr:uid="{00000000-0005-0000-0000-000030000000}"/>
    <cellStyle name="Normal 2 2 3" xfId="38" xr:uid="{00000000-0005-0000-0000-000031000000}"/>
    <cellStyle name="Normal 2 3" xfId="39" xr:uid="{00000000-0005-0000-0000-000032000000}"/>
    <cellStyle name="Normal 2 3 2" xfId="40" xr:uid="{00000000-0005-0000-0000-000033000000}"/>
    <cellStyle name="Normal 2 3 3" xfId="41" xr:uid="{00000000-0005-0000-0000-000034000000}"/>
    <cellStyle name="Normal 2 4" xfId="42" xr:uid="{00000000-0005-0000-0000-000035000000}"/>
    <cellStyle name="Normal 2 5" xfId="43" xr:uid="{00000000-0005-0000-0000-000036000000}"/>
    <cellStyle name="Normal 2_REPORTE DE TRABAJOS EN PROYECTOS 2010" xfId="44" xr:uid="{00000000-0005-0000-0000-000037000000}"/>
    <cellStyle name="Normal 3" xfId="2" xr:uid="{00000000-0005-0000-0000-000038000000}"/>
    <cellStyle name="Normal 3 2" xfId="45" xr:uid="{00000000-0005-0000-0000-000039000000}"/>
    <cellStyle name="Normal 3 2 2" xfId="46" xr:uid="{00000000-0005-0000-0000-00003A000000}"/>
    <cellStyle name="Normal 3 2 3" xfId="47" xr:uid="{00000000-0005-0000-0000-00003B000000}"/>
    <cellStyle name="Normal 3 3" xfId="48" xr:uid="{00000000-0005-0000-0000-00003C000000}"/>
    <cellStyle name="Normal 4" xfId="51" xr:uid="{00000000-0005-0000-0000-00003D000000}"/>
    <cellStyle name="Normal 5" xfId="52" xr:uid="{00000000-0005-0000-0000-00003E000000}"/>
    <cellStyle name="Normal 5 2" xfId="60" xr:uid="{00000000-0005-0000-0000-00003F000000}"/>
    <cellStyle name="Normal 6" xfId="54" xr:uid="{00000000-0005-0000-0000-000040000000}"/>
    <cellStyle name="Normal 6 2" xfId="49" xr:uid="{00000000-0005-0000-0000-000041000000}"/>
    <cellStyle name="Normal 6 3" xfId="61" xr:uid="{00000000-0005-0000-0000-000042000000}"/>
    <cellStyle name="Normal 7" xfId="56" xr:uid="{00000000-0005-0000-0000-000043000000}"/>
    <cellStyle name="Normal 7 2" xfId="63" xr:uid="{00000000-0005-0000-0000-000044000000}"/>
    <cellStyle name="Normal 8" xfId="57" xr:uid="{00000000-0005-0000-0000-000045000000}"/>
    <cellStyle name="Normal 8 2" xfId="64" xr:uid="{00000000-0005-0000-0000-000046000000}"/>
    <cellStyle name="Normal 9" xfId="58" xr:uid="{00000000-0005-0000-0000-000047000000}"/>
    <cellStyle name="Normal 9 2" xfId="65" xr:uid="{00000000-0005-0000-0000-000048000000}"/>
    <cellStyle name="Porcentual 2" xfId="50" xr:uid="{00000000-0005-0000-0000-000049000000}"/>
    <cellStyle name="Porcentual 3" xfId="55" xr:uid="{00000000-0005-0000-0000-00004A000000}"/>
    <cellStyle name="Porcentual 3 2" xfId="62" xr:uid="{00000000-0005-0000-0000-00004B000000}"/>
    <cellStyle name="Porcentual 4" xfId="69" xr:uid="{00000000-0005-0000-0000-00004C000000}"/>
    <cellStyle name="Porcentual 4 2" xfId="75" xr:uid="{00000000-0005-0000-0000-00004D000000}"/>
    <cellStyle name="Porcentual 5" xfId="72" xr:uid="{00000000-0005-0000-0000-00004E000000}"/>
    <cellStyle name="Porcentual 6" xfId="79" xr:uid="{00000000-0005-0000-0000-00004F000000}"/>
  </cellStyles>
  <dxfs count="0"/>
  <tableStyles count="0" defaultTableStyle="TableStyleMedium9" defaultPivotStyle="PivotStyleLight16"/>
  <colors>
    <mruColors>
      <color rgb="FF7FDE00"/>
      <color rgb="FFFBFE8A"/>
      <color rgb="FF118D52"/>
      <color rgb="FFD9FFA7"/>
      <color rgb="FFCDCD11"/>
      <color rgb="FFE7FDD1"/>
      <color rgb="FFD6FFCF"/>
      <color rgb="FF006600"/>
      <color rgb="FF8F0F8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650874</xdr:colOff>
      <xdr:row>0</xdr:row>
      <xdr:rowOff>63500</xdr:rowOff>
    </xdr:from>
    <xdr:to>
      <xdr:col>2</xdr:col>
      <xdr:colOff>219428</xdr:colOff>
      <xdr:row>0</xdr:row>
      <xdr:rowOff>793750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1063624" y="63500"/>
          <a:ext cx="3178529" cy="730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5"/>
  <sheetViews>
    <sheetView tabSelected="1" showWhiteSpace="0" view="pageBreakPreview" topLeftCell="F22" zoomScale="70" zoomScaleNormal="60" zoomScaleSheetLayoutView="70" zoomScalePageLayoutView="75" workbookViewId="0">
      <selection sqref="A1:W37"/>
    </sheetView>
  </sheetViews>
  <sheetFormatPr baseColWidth="10" defaultColWidth="0" defaultRowHeight="23.1" customHeight="1" x14ac:dyDescent="0.25"/>
  <cols>
    <col min="1" max="1" width="6.140625" style="9" customWidth="1"/>
    <col min="2" max="2" width="54.140625" style="9" customWidth="1"/>
    <col min="3" max="3" width="17" customWidth="1"/>
    <col min="4" max="4" width="14.5703125" customWidth="1"/>
    <col min="5" max="5" width="62.5703125" style="9" customWidth="1"/>
    <col min="6" max="6" width="57.42578125" style="9" customWidth="1"/>
    <col min="7" max="7" width="25.5703125" customWidth="1"/>
    <col min="8" max="8" width="25.140625" style="9" customWidth="1"/>
    <col min="9" max="9" width="21.42578125" style="9" customWidth="1"/>
    <col min="10" max="10" width="22" style="9" customWidth="1"/>
    <col min="11" max="11" width="24.28515625" style="9" customWidth="1"/>
    <col min="12" max="12" width="22.7109375" style="9" customWidth="1"/>
    <col min="13" max="13" width="21.42578125" style="9" customWidth="1"/>
    <col min="14" max="14" width="20.28515625" style="9" customWidth="1"/>
    <col min="15" max="15" width="21.5703125" style="9" customWidth="1"/>
    <col min="16" max="16" width="20.5703125" style="9" customWidth="1"/>
    <col min="17" max="17" width="19.28515625" style="9" customWidth="1"/>
    <col min="18" max="18" width="19.7109375" style="9" customWidth="1"/>
    <col min="19" max="19" width="20.7109375" style="9" customWidth="1"/>
    <col min="20" max="20" width="17.85546875" style="9" customWidth="1"/>
    <col min="21" max="21" width="19.42578125" style="9" customWidth="1"/>
    <col min="22" max="22" width="21.28515625" style="9" customWidth="1"/>
    <col min="23" max="23" width="23.28515625" style="9" customWidth="1"/>
    <col min="16384" max="16384" width="2" customWidth="1"/>
  </cols>
  <sheetData>
    <row r="1" spans="1:23" ht="67.5" customHeight="1" x14ac:dyDescent="0.25">
      <c r="A1" s="78"/>
      <c r="B1" s="78"/>
      <c r="C1" s="78"/>
      <c r="D1" s="79" t="s">
        <v>36</v>
      </c>
      <c r="E1" s="79"/>
      <c r="F1" s="79"/>
      <c r="G1" s="79"/>
      <c r="H1" s="79" t="s">
        <v>96</v>
      </c>
      <c r="I1" s="79"/>
      <c r="J1" s="79"/>
      <c r="K1" s="79"/>
      <c r="L1" s="79"/>
      <c r="M1" s="79"/>
      <c r="N1" s="79"/>
      <c r="O1" s="13"/>
      <c r="P1" s="13"/>
      <c r="Q1" s="13"/>
      <c r="R1" s="13"/>
      <c r="S1" s="13"/>
      <c r="T1" s="13"/>
      <c r="U1" s="13"/>
      <c r="V1" s="13"/>
      <c r="W1" s="14"/>
    </row>
    <row r="2" spans="1:23" ht="67.5" customHeight="1" x14ac:dyDescent="0.25">
      <c r="A2" s="70"/>
      <c r="B2" s="70"/>
      <c r="C2" s="70"/>
      <c r="D2" s="13"/>
      <c r="E2" s="71"/>
      <c r="F2" s="71"/>
      <c r="G2" s="71"/>
      <c r="H2" s="13"/>
      <c r="I2" s="13"/>
      <c r="J2" s="13"/>
      <c r="K2" s="13"/>
      <c r="L2" s="13"/>
      <c r="M2" s="13"/>
      <c r="N2" s="13"/>
      <c r="O2" s="13"/>
      <c r="P2" s="13"/>
      <c r="Q2" s="13"/>
      <c r="R2" s="13"/>
      <c r="S2" s="13"/>
      <c r="T2" s="13"/>
      <c r="U2" s="13"/>
      <c r="V2" s="13"/>
      <c r="W2" s="14"/>
    </row>
    <row r="3" spans="1:23" ht="23.1" customHeight="1" x14ac:dyDescent="0.25">
      <c r="A3" s="80" t="s">
        <v>8</v>
      </c>
      <c r="B3" s="80" t="s">
        <v>0</v>
      </c>
      <c r="C3" s="81" t="s">
        <v>1</v>
      </c>
      <c r="D3" s="82"/>
      <c r="E3" s="83" t="s">
        <v>31</v>
      </c>
      <c r="F3" s="83" t="s">
        <v>33</v>
      </c>
      <c r="G3" s="83" t="s">
        <v>34</v>
      </c>
      <c r="H3" s="85" t="s">
        <v>60</v>
      </c>
      <c r="I3" s="85"/>
      <c r="J3" s="85"/>
      <c r="K3" s="85"/>
      <c r="L3" s="85"/>
      <c r="M3" s="85"/>
      <c r="N3" s="85"/>
      <c r="O3" s="85"/>
      <c r="P3" s="85"/>
      <c r="Q3" s="85"/>
      <c r="R3" s="85"/>
      <c r="S3" s="85"/>
      <c r="T3" s="85"/>
      <c r="U3" s="85"/>
      <c r="V3" s="85"/>
      <c r="W3" s="85"/>
    </row>
    <row r="4" spans="1:23" ht="36" customHeight="1" x14ac:dyDescent="0.25">
      <c r="A4" s="80"/>
      <c r="B4" s="80"/>
      <c r="C4" s="32" t="s">
        <v>4</v>
      </c>
      <c r="D4" s="32" t="s">
        <v>2</v>
      </c>
      <c r="E4" s="84"/>
      <c r="F4" s="84"/>
      <c r="G4" s="84"/>
      <c r="H4" s="33" t="s">
        <v>79</v>
      </c>
      <c r="I4" s="34" t="s">
        <v>9</v>
      </c>
      <c r="J4" s="35">
        <v>1</v>
      </c>
      <c r="K4" s="35" t="s">
        <v>10</v>
      </c>
      <c r="L4" s="35" t="s">
        <v>11</v>
      </c>
      <c r="M4" s="35" t="s">
        <v>12</v>
      </c>
      <c r="N4" s="35" t="s">
        <v>13</v>
      </c>
      <c r="O4" s="35" t="s">
        <v>24</v>
      </c>
      <c r="P4" s="35" t="s">
        <v>38</v>
      </c>
      <c r="Q4" s="35" t="s">
        <v>39</v>
      </c>
      <c r="R4" s="35" t="s">
        <v>47</v>
      </c>
      <c r="S4" s="35" t="s">
        <v>57</v>
      </c>
      <c r="T4" s="35" t="s">
        <v>58</v>
      </c>
      <c r="U4" s="35" t="s">
        <v>80</v>
      </c>
      <c r="V4" s="35" t="s">
        <v>81</v>
      </c>
      <c r="W4" s="36" t="s">
        <v>35</v>
      </c>
    </row>
    <row r="5" spans="1:23" ht="14.1" customHeight="1" x14ac:dyDescent="0.25">
      <c r="A5" s="7"/>
      <c r="B5" s="6"/>
      <c r="C5" s="3"/>
      <c r="D5" s="3"/>
      <c r="E5" s="2"/>
      <c r="F5" s="50"/>
      <c r="G5" s="48"/>
      <c r="H5" s="4"/>
      <c r="I5" s="12"/>
      <c r="J5" s="12"/>
      <c r="K5" s="12"/>
      <c r="L5" s="12"/>
      <c r="M5" s="12"/>
      <c r="N5" s="12"/>
      <c r="O5" s="12"/>
      <c r="P5" s="12"/>
      <c r="Q5" s="12"/>
      <c r="R5" s="12"/>
      <c r="S5" s="12"/>
      <c r="T5" s="12"/>
      <c r="U5" s="12"/>
      <c r="V5" s="12"/>
      <c r="W5" s="15"/>
    </row>
    <row r="6" spans="1:23" ht="96" customHeight="1" x14ac:dyDescent="0.25">
      <c r="A6" s="73">
        <v>1</v>
      </c>
      <c r="B6" s="76" t="s">
        <v>94</v>
      </c>
      <c r="C6" s="39" t="s">
        <v>21</v>
      </c>
      <c r="D6" s="77" t="s">
        <v>5</v>
      </c>
      <c r="E6" s="24" t="s">
        <v>16</v>
      </c>
      <c r="F6" s="24" t="s">
        <v>99</v>
      </c>
      <c r="G6" s="46" t="s">
        <v>109</v>
      </c>
      <c r="H6" s="19">
        <v>9170656.8499999996</v>
      </c>
      <c r="I6" s="45">
        <v>1549619.17</v>
      </c>
      <c r="J6" s="19">
        <v>1081281.01</v>
      </c>
      <c r="K6" s="19">
        <v>491236.87</v>
      </c>
      <c r="L6" s="19">
        <v>298616.73</v>
      </c>
      <c r="M6" s="19">
        <v>949677.96</v>
      </c>
      <c r="N6" s="19">
        <v>1599059.16</v>
      </c>
      <c r="O6" s="19">
        <v>1953960.44</v>
      </c>
      <c r="P6" s="19">
        <v>868538.52</v>
      </c>
      <c r="Q6" s="19"/>
      <c r="R6" s="19"/>
      <c r="S6" s="19"/>
      <c r="T6" s="19"/>
      <c r="U6" s="19"/>
      <c r="V6" s="19"/>
      <c r="W6" s="37">
        <f t="shared" ref="W6:W8" si="0">SUM(I6:S6)</f>
        <v>8791989.8599999994</v>
      </c>
    </row>
    <row r="7" spans="1:23" ht="79.5" customHeight="1" x14ac:dyDescent="0.25">
      <c r="A7" s="73"/>
      <c r="B7" s="76"/>
      <c r="C7" s="39" t="s">
        <v>18</v>
      </c>
      <c r="D7" s="77"/>
      <c r="E7" s="24" t="s">
        <v>17</v>
      </c>
      <c r="F7" s="24" t="s">
        <v>108</v>
      </c>
      <c r="G7" s="46" t="s">
        <v>88</v>
      </c>
      <c r="H7" s="19">
        <v>9170656.8499999996</v>
      </c>
      <c r="I7" s="45">
        <v>1549619.17</v>
      </c>
      <c r="J7" s="19">
        <v>1069265.8</v>
      </c>
      <c r="K7" s="19">
        <v>786939.93</v>
      </c>
      <c r="L7" s="19">
        <v>431982.44</v>
      </c>
      <c r="M7" s="19">
        <v>627990.29</v>
      </c>
      <c r="N7" s="19">
        <v>724962.81</v>
      </c>
      <c r="O7" s="19">
        <v>994147.76</v>
      </c>
      <c r="P7" s="19">
        <v>1118286.68</v>
      </c>
      <c r="Q7" s="19">
        <v>959785.93</v>
      </c>
      <c r="R7" s="19">
        <v>822481.32</v>
      </c>
      <c r="S7" s="19"/>
      <c r="T7" s="19"/>
      <c r="U7" s="19"/>
      <c r="V7" s="19"/>
      <c r="W7" s="37">
        <f t="shared" si="0"/>
        <v>9085462.129999999</v>
      </c>
    </row>
    <row r="8" spans="1:23" ht="72" customHeight="1" x14ac:dyDescent="0.25">
      <c r="A8" s="73"/>
      <c r="B8" s="76"/>
      <c r="C8" s="39" t="s">
        <v>22</v>
      </c>
      <c r="D8" s="77"/>
      <c r="E8" s="24" t="s">
        <v>19</v>
      </c>
      <c r="F8" s="24" t="s">
        <v>98</v>
      </c>
      <c r="G8" s="46" t="s">
        <v>37</v>
      </c>
      <c r="H8" s="19">
        <v>9170656.8499999996</v>
      </c>
      <c r="I8" s="45">
        <v>1549619.17</v>
      </c>
      <c r="J8" s="19">
        <v>2186733.27</v>
      </c>
      <c r="K8" s="19">
        <v>1576131.39</v>
      </c>
      <c r="L8" s="19">
        <v>1081408.57</v>
      </c>
      <c r="M8" s="19">
        <v>1254132.94</v>
      </c>
      <c r="N8" s="19">
        <v>1392347.91</v>
      </c>
      <c r="O8" s="19"/>
      <c r="P8" s="19"/>
      <c r="Q8" s="19"/>
      <c r="R8" s="19"/>
      <c r="S8" s="19"/>
      <c r="T8" s="19"/>
      <c r="U8" s="19"/>
      <c r="V8" s="19"/>
      <c r="W8" s="37">
        <f t="shared" si="0"/>
        <v>9040373.25</v>
      </c>
    </row>
    <row r="9" spans="1:23" ht="78" customHeight="1" x14ac:dyDescent="0.25">
      <c r="A9" s="73"/>
      <c r="B9" s="76"/>
      <c r="C9" s="39" t="s">
        <v>23</v>
      </c>
      <c r="D9" s="77"/>
      <c r="E9" s="24" t="s">
        <v>20</v>
      </c>
      <c r="F9" s="24" t="s">
        <v>100</v>
      </c>
      <c r="G9" s="46" t="s">
        <v>122</v>
      </c>
      <c r="H9" s="19">
        <v>9170656.8499999996</v>
      </c>
      <c r="I9" s="45">
        <v>1549619.17</v>
      </c>
      <c r="J9" s="19">
        <v>1170680.2</v>
      </c>
      <c r="K9" s="19">
        <v>862428.61</v>
      </c>
      <c r="L9" s="19">
        <v>716789.37</v>
      </c>
      <c r="M9" s="19">
        <v>627569.49</v>
      </c>
      <c r="N9" s="19">
        <v>855880.12</v>
      </c>
      <c r="O9" s="19">
        <v>763104.06</v>
      </c>
      <c r="P9" s="19">
        <v>778290.68</v>
      </c>
      <c r="Q9" s="19">
        <v>464410.61</v>
      </c>
      <c r="R9" s="19">
        <v>449663.74</v>
      </c>
      <c r="S9" s="19"/>
      <c r="T9" s="19">
        <v>753635.43</v>
      </c>
      <c r="U9" s="19"/>
      <c r="V9" s="19"/>
      <c r="W9" s="37">
        <f t="shared" ref="W9:W10" si="1">SUM(I9:S9)</f>
        <v>8238436.0499999998</v>
      </c>
    </row>
    <row r="10" spans="1:23" ht="138" customHeight="1" x14ac:dyDescent="0.25">
      <c r="A10" s="65">
        <v>2</v>
      </c>
      <c r="B10" s="17" t="s">
        <v>29</v>
      </c>
      <c r="C10" s="39" t="s">
        <v>30</v>
      </c>
      <c r="D10" s="39" t="s">
        <v>14</v>
      </c>
      <c r="E10" s="16" t="s">
        <v>32</v>
      </c>
      <c r="F10" s="16" t="s">
        <v>101</v>
      </c>
      <c r="G10" s="47" t="s">
        <v>95</v>
      </c>
      <c r="H10" s="22">
        <v>6995464.2199999997</v>
      </c>
      <c r="I10" s="22">
        <v>1336934.3500000001</v>
      </c>
      <c r="J10" s="22">
        <v>1237668.23</v>
      </c>
      <c r="K10" s="22">
        <v>1079056.3999999999</v>
      </c>
      <c r="L10" s="22">
        <v>595876.93999999994</v>
      </c>
      <c r="M10" s="22"/>
      <c r="N10" s="22"/>
      <c r="O10" s="18"/>
      <c r="P10" s="18"/>
      <c r="Q10" s="18"/>
      <c r="R10" s="18"/>
      <c r="S10" s="19"/>
      <c r="T10" s="19"/>
      <c r="U10" s="19"/>
      <c r="V10" s="19"/>
      <c r="W10" s="37">
        <f t="shared" si="1"/>
        <v>4249535.92</v>
      </c>
    </row>
    <row r="11" spans="1:23" s="41" customFormat="1" ht="73.5" customHeight="1" x14ac:dyDescent="0.2">
      <c r="A11" s="73">
        <v>3</v>
      </c>
      <c r="B11" s="74" t="s">
        <v>107</v>
      </c>
      <c r="C11" s="68" t="s">
        <v>83</v>
      </c>
      <c r="D11" s="75" t="s">
        <v>5</v>
      </c>
      <c r="E11" s="11" t="s">
        <v>25</v>
      </c>
      <c r="F11" s="51" t="s">
        <v>97</v>
      </c>
      <c r="G11" s="46" t="s">
        <v>84</v>
      </c>
      <c r="H11" s="40">
        <v>9331804.2300000004</v>
      </c>
      <c r="I11" s="5">
        <v>1576905.02</v>
      </c>
      <c r="J11" s="40">
        <v>1120058.6399999999</v>
      </c>
      <c r="K11" s="40">
        <v>1141270.3400000001</v>
      </c>
      <c r="L11" s="5">
        <v>840817</v>
      </c>
      <c r="M11" s="5">
        <v>771066.77</v>
      </c>
      <c r="N11" s="5">
        <v>983075.58</v>
      </c>
      <c r="O11" s="5"/>
      <c r="P11" s="5"/>
      <c r="Q11" s="5"/>
      <c r="R11" s="5"/>
      <c r="S11" s="5"/>
      <c r="T11" s="5"/>
      <c r="U11" s="5"/>
      <c r="V11" s="5"/>
      <c r="W11" s="37">
        <f t="shared" ref="W11:W12" si="2">SUM(I11:S11)</f>
        <v>6433193.3499999996</v>
      </c>
    </row>
    <row r="12" spans="1:23" s="41" customFormat="1" ht="78.75" customHeight="1" x14ac:dyDescent="0.2">
      <c r="A12" s="73"/>
      <c r="B12" s="74"/>
      <c r="C12" s="24" t="s">
        <v>26</v>
      </c>
      <c r="D12" s="75"/>
      <c r="E12" s="11" t="s">
        <v>27</v>
      </c>
      <c r="F12" s="51" t="s">
        <v>112</v>
      </c>
      <c r="G12" s="46" t="s">
        <v>89</v>
      </c>
      <c r="H12" s="40">
        <v>9331804.2300000004</v>
      </c>
      <c r="I12" s="5">
        <v>1576905.02</v>
      </c>
      <c r="J12" s="40">
        <v>1101089.46</v>
      </c>
      <c r="K12" s="40">
        <v>853902.04</v>
      </c>
      <c r="L12" s="5">
        <v>548121.02</v>
      </c>
      <c r="M12" s="5">
        <v>576159.99</v>
      </c>
      <c r="N12" s="5">
        <v>699654.64</v>
      </c>
      <c r="O12" s="5"/>
      <c r="P12" s="5"/>
      <c r="Q12" s="5"/>
      <c r="R12" s="5"/>
      <c r="S12" s="5"/>
      <c r="T12" s="5"/>
      <c r="U12" s="5"/>
      <c r="V12" s="5"/>
      <c r="W12" s="37">
        <f t="shared" si="2"/>
        <v>5355832.17</v>
      </c>
    </row>
    <row r="13" spans="1:23" ht="108.75" customHeight="1" x14ac:dyDescent="0.25">
      <c r="A13" s="28">
        <v>4</v>
      </c>
      <c r="B13" s="20" t="s">
        <v>40</v>
      </c>
      <c r="C13" s="63" t="s">
        <v>78</v>
      </c>
      <c r="D13" s="63" t="s">
        <v>3</v>
      </c>
      <c r="E13" s="16" t="s">
        <v>53</v>
      </c>
      <c r="F13" s="21" t="s">
        <v>113</v>
      </c>
      <c r="G13" s="47" t="s">
        <v>85</v>
      </c>
      <c r="H13" s="22">
        <v>8555552.3599999994</v>
      </c>
      <c r="I13" s="22">
        <v>1635089.75</v>
      </c>
      <c r="J13" s="22">
        <v>1127299.8999999999</v>
      </c>
      <c r="K13" s="22">
        <v>658902.80000000005</v>
      </c>
      <c r="L13" s="18">
        <v>911560.78</v>
      </c>
      <c r="M13" s="18">
        <v>598543.31999999995</v>
      </c>
      <c r="N13" s="18">
        <v>558662.71</v>
      </c>
      <c r="O13" s="18">
        <v>692695.63</v>
      </c>
      <c r="P13" s="18"/>
      <c r="Q13" s="18"/>
      <c r="R13" s="18"/>
      <c r="S13" s="19"/>
      <c r="T13" s="19"/>
      <c r="U13" s="19"/>
      <c r="V13" s="19"/>
      <c r="W13" s="37">
        <f t="shared" ref="W13:W19" si="3">SUM(I13:S13)</f>
        <v>6182754.8900000006</v>
      </c>
    </row>
    <row r="14" spans="1:23" ht="135" customHeight="1" x14ac:dyDescent="0.25">
      <c r="A14" s="28">
        <f t="shared" ref="A14:A25" si="4">SUM(A13+1)</f>
        <v>5</v>
      </c>
      <c r="B14" s="20" t="s">
        <v>41</v>
      </c>
      <c r="C14" s="63" t="s">
        <v>6</v>
      </c>
      <c r="D14" s="63" t="s">
        <v>3</v>
      </c>
      <c r="E14" s="62" t="s">
        <v>54</v>
      </c>
      <c r="F14" s="21" t="s">
        <v>114</v>
      </c>
      <c r="G14" s="47" t="s">
        <v>125</v>
      </c>
      <c r="H14" s="5">
        <v>9120882.0500000007</v>
      </c>
      <c r="I14" s="5">
        <v>1743132.43</v>
      </c>
      <c r="J14" s="22">
        <v>1874198.24</v>
      </c>
      <c r="K14" s="22">
        <v>1690565.41</v>
      </c>
      <c r="L14" s="18">
        <v>1570157.68</v>
      </c>
      <c r="M14" s="18"/>
      <c r="N14" s="18"/>
      <c r="O14" s="18"/>
      <c r="P14" s="18"/>
      <c r="Q14" s="18"/>
      <c r="R14" s="18"/>
      <c r="S14" s="19"/>
      <c r="T14" s="19"/>
      <c r="U14" s="19"/>
      <c r="V14" s="19"/>
      <c r="W14" s="37">
        <f t="shared" si="3"/>
        <v>6878053.7599999998</v>
      </c>
    </row>
    <row r="15" spans="1:23" s="1" customFormat="1" ht="139.5" customHeight="1" x14ac:dyDescent="0.25">
      <c r="A15" s="28">
        <v>6</v>
      </c>
      <c r="B15" s="42" t="s">
        <v>42</v>
      </c>
      <c r="C15" s="63" t="s">
        <v>6</v>
      </c>
      <c r="D15" s="63" t="s">
        <v>3</v>
      </c>
      <c r="E15" s="62" t="s">
        <v>50</v>
      </c>
      <c r="F15" s="21" t="s">
        <v>115</v>
      </c>
      <c r="G15" s="63" t="s">
        <v>87</v>
      </c>
      <c r="H15" s="5">
        <v>5842314.2000000002</v>
      </c>
      <c r="I15" s="5">
        <v>1116550.71</v>
      </c>
      <c r="J15" s="5">
        <v>1234613.73</v>
      </c>
      <c r="K15" s="22">
        <v>1243677.22</v>
      </c>
      <c r="L15" s="18"/>
      <c r="M15" s="18"/>
      <c r="N15" s="18"/>
      <c r="O15" s="18"/>
      <c r="P15" s="18"/>
      <c r="Q15" s="18"/>
      <c r="R15" s="18"/>
      <c r="S15" s="19"/>
      <c r="T15" s="19"/>
      <c r="U15" s="19"/>
      <c r="V15" s="19"/>
      <c r="W15" s="37">
        <f t="shared" si="3"/>
        <v>3594841.66</v>
      </c>
    </row>
    <row r="16" spans="1:23" s="1" customFormat="1" ht="92.25" customHeight="1" x14ac:dyDescent="0.25">
      <c r="A16" s="28">
        <f t="shared" si="4"/>
        <v>7</v>
      </c>
      <c r="B16" s="42" t="s">
        <v>43</v>
      </c>
      <c r="C16" s="63" t="s">
        <v>6</v>
      </c>
      <c r="D16" s="63" t="s">
        <v>3</v>
      </c>
      <c r="E16" s="62" t="s">
        <v>51</v>
      </c>
      <c r="F16" s="21" t="s">
        <v>115</v>
      </c>
      <c r="G16" s="47" t="s">
        <v>126</v>
      </c>
      <c r="H16" s="5">
        <v>11321592.549999999</v>
      </c>
      <c r="I16" s="5">
        <v>2163720.02</v>
      </c>
      <c r="J16" s="5">
        <v>1845817.41</v>
      </c>
      <c r="K16" s="5">
        <v>1313274.51</v>
      </c>
      <c r="L16" s="5">
        <v>1593307.83</v>
      </c>
      <c r="M16" s="66">
        <v>682602.46</v>
      </c>
      <c r="N16" s="66">
        <v>220550.3</v>
      </c>
      <c r="O16" s="18">
        <v>1032683.98</v>
      </c>
      <c r="P16" s="18">
        <v>732479.18</v>
      </c>
      <c r="Q16" s="18">
        <v>482385.4</v>
      </c>
      <c r="R16" s="18">
        <v>366652.58</v>
      </c>
      <c r="S16" s="19"/>
      <c r="T16" s="19"/>
      <c r="U16" s="19"/>
      <c r="V16" s="19"/>
      <c r="W16" s="37">
        <f>SUM(I16:V16)</f>
        <v>10433473.67</v>
      </c>
    </row>
    <row r="17" spans="1:23" s="1" customFormat="1" ht="96.75" customHeight="1" x14ac:dyDescent="0.25">
      <c r="A17" s="28">
        <f t="shared" si="4"/>
        <v>8</v>
      </c>
      <c r="B17" s="42" t="s">
        <v>44</v>
      </c>
      <c r="C17" s="63" t="s">
        <v>6</v>
      </c>
      <c r="D17" s="63" t="s">
        <v>3</v>
      </c>
      <c r="E17" s="62" t="s">
        <v>52</v>
      </c>
      <c r="F17" s="21" t="s">
        <v>102</v>
      </c>
      <c r="G17" s="47" t="s">
        <v>91</v>
      </c>
      <c r="H17" s="5">
        <v>8064749.0700000003</v>
      </c>
      <c r="I17" s="5">
        <v>1541290.15</v>
      </c>
      <c r="J17" s="5">
        <v>1163328.98</v>
      </c>
      <c r="K17" s="5">
        <v>891498.42</v>
      </c>
      <c r="L17" s="5">
        <v>921663.06</v>
      </c>
      <c r="M17" s="18">
        <v>630393.31000000006</v>
      </c>
      <c r="N17" s="18"/>
      <c r="O17" s="18"/>
      <c r="P17" s="18"/>
      <c r="Q17" s="18"/>
      <c r="R17" s="18"/>
      <c r="S17" s="19"/>
      <c r="T17" s="19"/>
      <c r="U17" s="19"/>
      <c r="V17" s="19"/>
      <c r="W17" s="37">
        <f>SUM(I17:S17)</f>
        <v>5148173.92</v>
      </c>
    </row>
    <row r="18" spans="1:23" s="1" customFormat="1" ht="91.5" customHeight="1" x14ac:dyDescent="0.25">
      <c r="A18" s="28">
        <f t="shared" si="4"/>
        <v>9</v>
      </c>
      <c r="B18" s="42" t="s">
        <v>45</v>
      </c>
      <c r="C18" s="63" t="s">
        <v>49</v>
      </c>
      <c r="D18" s="63" t="s">
        <v>7</v>
      </c>
      <c r="E18" s="38" t="s">
        <v>55</v>
      </c>
      <c r="F18" s="21" t="s">
        <v>103</v>
      </c>
      <c r="G18" s="47" t="s">
        <v>93</v>
      </c>
      <c r="H18" s="5">
        <v>15065876.529999999</v>
      </c>
      <c r="I18" s="5">
        <v>2879306.83</v>
      </c>
      <c r="J18" s="5">
        <v>2506675.2999999998</v>
      </c>
      <c r="K18" s="5">
        <v>1784815.48</v>
      </c>
      <c r="L18" s="18"/>
      <c r="M18" s="18"/>
      <c r="N18" s="18"/>
      <c r="O18" s="18"/>
      <c r="P18" s="18"/>
      <c r="Q18" s="18"/>
      <c r="R18" s="18"/>
      <c r="S18" s="19"/>
      <c r="T18" s="19"/>
      <c r="U18" s="19"/>
      <c r="V18" s="19"/>
      <c r="W18" s="37">
        <f>SUM(I18:S18)</f>
        <v>7170797.6099999994</v>
      </c>
    </row>
    <row r="19" spans="1:23" s="1" customFormat="1" ht="108" customHeight="1" x14ac:dyDescent="0.25">
      <c r="A19" s="28">
        <f t="shared" si="4"/>
        <v>10</v>
      </c>
      <c r="B19" s="53" t="s">
        <v>46</v>
      </c>
      <c r="C19" s="63" t="s">
        <v>48</v>
      </c>
      <c r="D19" s="63" t="s">
        <v>48</v>
      </c>
      <c r="E19" s="62" t="s">
        <v>56</v>
      </c>
      <c r="F19" s="21" t="s">
        <v>104</v>
      </c>
      <c r="G19" s="47" t="s">
        <v>110</v>
      </c>
      <c r="H19" s="22">
        <v>15691820.439999999</v>
      </c>
      <c r="I19" s="22">
        <v>2998933.76</v>
      </c>
      <c r="J19" s="22">
        <v>3604406.84</v>
      </c>
      <c r="K19" s="22">
        <v>2739677.94</v>
      </c>
      <c r="L19" s="18">
        <v>2156747.48</v>
      </c>
      <c r="M19" s="18"/>
      <c r="N19" s="18"/>
      <c r="O19" s="18"/>
      <c r="P19" s="18"/>
      <c r="Q19" s="18"/>
      <c r="R19" s="18"/>
      <c r="S19" s="18"/>
      <c r="T19" s="18"/>
      <c r="U19" s="18"/>
      <c r="V19" s="18"/>
      <c r="W19" s="54">
        <f t="shared" si="3"/>
        <v>11499766.02</v>
      </c>
    </row>
    <row r="20" spans="1:23" s="55" customFormat="1" ht="151.5" customHeight="1" x14ac:dyDescent="0.25">
      <c r="A20" s="28">
        <f t="shared" si="4"/>
        <v>11</v>
      </c>
      <c r="B20" s="23" t="s">
        <v>92</v>
      </c>
      <c r="C20" s="63" t="s">
        <v>69</v>
      </c>
      <c r="D20" s="63" t="s">
        <v>5</v>
      </c>
      <c r="E20" s="64" t="s">
        <v>75</v>
      </c>
      <c r="F20" s="21" t="s">
        <v>105</v>
      </c>
      <c r="G20" s="47" t="s">
        <v>123</v>
      </c>
      <c r="H20" s="5">
        <v>9582954.3300000001</v>
      </c>
      <c r="I20" s="5">
        <v>1831441.12</v>
      </c>
      <c r="J20" s="5">
        <v>1776079.97</v>
      </c>
      <c r="K20" s="5">
        <v>3190172.38</v>
      </c>
      <c r="L20" s="19">
        <v>1499440.81</v>
      </c>
      <c r="M20" s="19"/>
      <c r="N20" s="19"/>
      <c r="O20" s="19"/>
      <c r="P20" s="19"/>
      <c r="Q20" s="19"/>
      <c r="R20" s="19"/>
      <c r="S20" s="19"/>
      <c r="T20" s="19"/>
      <c r="U20" s="19"/>
      <c r="V20" s="19"/>
      <c r="W20" s="25">
        <f t="shared" ref="W20:W25" si="5">SUM(I20:T20)</f>
        <v>8297134.2799999993</v>
      </c>
    </row>
    <row r="21" spans="1:23" s="55" customFormat="1" ht="126.75" customHeight="1" x14ac:dyDescent="0.25">
      <c r="A21" s="28">
        <f t="shared" si="4"/>
        <v>12</v>
      </c>
      <c r="B21" s="23" t="s">
        <v>61</v>
      </c>
      <c r="C21" s="63" t="s">
        <v>66</v>
      </c>
      <c r="D21" s="63" t="s">
        <v>28</v>
      </c>
      <c r="E21" s="64" t="s">
        <v>76</v>
      </c>
      <c r="F21" s="21" t="s">
        <v>116</v>
      </c>
      <c r="G21" s="47" t="s">
        <v>119</v>
      </c>
      <c r="H21" s="5">
        <v>7076453.5199999996</v>
      </c>
      <c r="I21" s="5">
        <v>1415290.71</v>
      </c>
      <c r="J21" s="5">
        <v>2223678.2599999998</v>
      </c>
      <c r="K21" s="5">
        <v>2789585.7</v>
      </c>
      <c r="L21" s="19">
        <v>1528912.93</v>
      </c>
      <c r="M21" s="19"/>
      <c r="N21" s="19"/>
      <c r="O21" s="19"/>
      <c r="P21" s="19"/>
      <c r="Q21" s="19"/>
      <c r="R21" s="19"/>
      <c r="S21" s="19"/>
      <c r="T21" s="19"/>
      <c r="U21" s="19"/>
      <c r="V21" s="19"/>
      <c r="W21" s="25">
        <f t="shared" si="5"/>
        <v>7957467.5999999996</v>
      </c>
    </row>
    <row r="22" spans="1:23" s="55" customFormat="1" ht="132.75" customHeight="1" x14ac:dyDescent="0.25">
      <c r="A22" s="28">
        <f t="shared" si="4"/>
        <v>13</v>
      </c>
      <c r="B22" s="23" t="s">
        <v>62</v>
      </c>
      <c r="C22" s="63" t="s">
        <v>67</v>
      </c>
      <c r="D22" s="63" t="s">
        <v>68</v>
      </c>
      <c r="E22" s="64" t="s">
        <v>77</v>
      </c>
      <c r="F22" s="43" t="s">
        <v>106</v>
      </c>
      <c r="G22" s="47" t="s">
        <v>121</v>
      </c>
      <c r="H22" s="5">
        <v>11287740.01</v>
      </c>
      <c r="I22" s="5">
        <v>2257548</v>
      </c>
      <c r="J22" s="5">
        <v>1575139.95</v>
      </c>
      <c r="K22" s="5">
        <v>1575139.95</v>
      </c>
      <c r="L22" s="19">
        <v>1390135.31</v>
      </c>
      <c r="M22" s="19">
        <v>956831.56</v>
      </c>
      <c r="N22" s="19"/>
      <c r="O22" s="19"/>
      <c r="P22" s="19"/>
      <c r="Q22" s="19"/>
      <c r="R22" s="19"/>
      <c r="S22" s="19"/>
      <c r="T22" s="19"/>
      <c r="U22" s="19"/>
      <c r="V22" s="19"/>
      <c r="W22" s="25">
        <f t="shared" si="5"/>
        <v>7754794.7700000014</v>
      </c>
    </row>
    <row r="23" spans="1:23" s="55" customFormat="1" ht="138.75" customHeight="1" x14ac:dyDescent="0.25">
      <c r="A23" s="28">
        <f t="shared" si="4"/>
        <v>14</v>
      </c>
      <c r="B23" s="23" t="s">
        <v>63</v>
      </c>
      <c r="C23" s="63" t="s">
        <v>69</v>
      </c>
      <c r="D23" s="63" t="s">
        <v>5</v>
      </c>
      <c r="E23" s="62" t="s">
        <v>74</v>
      </c>
      <c r="F23" s="43" t="s">
        <v>117</v>
      </c>
      <c r="G23" s="39" t="s">
        <v>124</v>
      </c>
      <c r="H23" s="5">
        <v>8201810.3600000003</v>
      </c>
      <c r="I23" s="5">
        <v>1640362.07</v>
      </c>
      <c r="J23" s="5">
        <v>2070982.12</v>
      </c>
      <c r="K23" s="5">
        <v>903296.61</v>
      </c>
      <c r="L23" s="19">
        <v>903296.61</v>
      </c>
      <c r="M23" s="19">
        <v>642931.62</v>
      </c>
      <c r="N23" s="19">
        <v>684982.77</v>
      </c>
      <c r="O23" s="19"/>
      <c r="P23" s="19"/>
      <c r="Q23" s="19"/>
      <c r="R23" s="19"/>
      <c r="S23" s="19"/>
      <c r="T23" s="19"/>
      <c r="U23" s="19"/>
      <c r="V23" s="19"/>
      <c r="W23" s="25">
        <f>SUM(I23:T23)</f>
        <v>6845851.8000000007</v>
      </c>
    </row>
    <row r="24" spans="1:23" s="55" customFormat="1" ht="121.5" customHeight="1" x14ac:dyDescent="0.25">
      <c r="A24" s="28">
        <f t="shared" si="4"/>
        <v>15</v>
      </c>
      <c r="B24" s="23" t="s">
        <v>64</v>
      </c>
      <c r="C24" s="63" t="s">
        <v>70</v>
      </c>
      <c r="D24" s="63" t="s">
        <v>71</v>
      </c>
      <c r="E24" s="62" t="s">
        <v>111</v>
      </c>
      <c r="F24" s="43" t="s">
        <v>118</v>
      </c>
      <c r="G24" s="46" t="s">
        <v>120</v>
      </c>
      <c r="H24" s="5">
        <v>8811720.8800000008</v>
      </c>
      <c r="I24" s="5">
        <v>1762344.18</v>
      </c>
      <c r="J24" s="5">
        <v>1178986.25</v>
      </c>
      <c r="K24" s="5">
        <v>1255529.83</v>
      </c>
      <c r="L24" s="19"/>
      <c r="M24" s="19"/>
      <c r="N24" s="19"/>
      <c r="O24" s="19"/>
      <c r="P24" s="19"/>
      <c r="Q24" s="19"/>
      <c r="R24" s="19"/>
      <c r="S24" s="19"/>
      <c r="T24" s="19"/>
      <c r="U24" s="19"/>
      <c r="V24" s="19"/>
      <c r="W24" s="25">
        <f t="shared" si="5"/>
        <v>4196860.26</v>
      </c>
    </row>
    <row r="25" spans="1:23" s="55" customFormat="1" ht="66" customHeight="1" x14ac:dyDescent="0.25">
      <c r="A25" s="28">
        <f t="shared" si="4"/>
        <v>16</v>
      </c>
      <c r="B25" s="42" t="s">
        <v>65</v>
      </c>
      <c r="C25" s="63" t="s">
        <v>73</v>
      </c>
      <c r="D25" s="63" t="s">
        <v>72</v>
      </c>
      <c r="E25" s="64" t="s">
        <v>82</v>
      </c>
      <c r="F25" s="43" t="s">
        <v>102</v>
      </c>
      <c r="G25" s="46" t="s">
        <v>86</v>
      </c>
      <c r="H25" s="5">
        <v>5682927.71</v>
      </c>
      <c r="I25" s="5">
        <v>1136585.54</v>
      </c>
      <c r="J25" s="5">
        <v>778019.01</v>
      </c>
      <c r="K25" s="5">
        <v>540685.1</v>
      </c>
      <c r="L25" s="19">
        <v>498334.64</v>
      </c>
      <c r="M25" s="19"/>
      <c r="N25" s="19"/>
      <c r="O25" s="19"/>
      <c r="P25" s="19"/>
      <c r="Q25" s="19"/>
      <c r="R25" s="19"/>
      <c r="S25" s="19"/>
      <c r="T25" s="19"/>
      <c r="U25" s="19"/>
      <c r="V25" s="19"/>
      <c r="W25" s="37">
        <f t="shared" si="5"/>
        <v>2953624.29</v>
      </c>
    </row>
    <row r="26" spans="1:23" s="55" customFormat="1" ht="21.95" customHeight="1" x14ac:dyDescent="0.25">
      <c r="E26" s="56"/>
      <c r="F26" s="57"/>
      <c r="G26" s="58"/>
      <c r="H26" s="59"/>
      <c r="I26" s="5"/>
      <c r="J26" s="37"/>
      <c r="K26" s="60"/>
      <c r="L26" s="61"/>
      <c r="M26" s="26"/>
      <c r="N26" s="26"/>
      <c r="O26" s="26"/>
      <c r="P26" s="26"/>
      <c r="Q26" s="26"/>
      <c r="R26" s="26"/>
      <c r="S26" s="26"/>
      <c r="T26" s="26"/>
      <c r="U26" s="26"/>
      <c r="V26" s="26"/>
    </row>
    <row r="27" spans="1:23" s="27" customFormat="1" ht="21.95" customHeight="1" x14ac:dyDescent="0.25">
      <c r="A27" s="72" t="s">
        <v>15</v>
      </c>
      <c r="B27" s="72"/>
      <c r="C27" s="72"/>
      <c r="D27" s="72"/>
      <c r="E27" s="72"/>
      <c r="F27" s="72"/>
      <c r="G27" s="72"/>
      <c r="H27" s="30">
        <f t="shared" ref="H27:Q27" si="6">SUM(H6:H25)</f>
        <v>186648094.09000003</v>
      </c>
      <c r="I27" s="30">
        <f t="shared" si="6"/>
        <v>34810816.339999996</v>
      </c>
      <c r="J27" s="31">
        <f t="shared" si="6"/>
        <v>31926002.570000004</v>
      </c>
      <c r="K27" s="30">
        <f t="shared" si="6"/>
        <v>27367786.93</v>
      </c>
      <c r="L27" s="30">
        <f t="shared" si="6"/>
        <v>17487169.200000003</v>
      </c>
      <c r="M27" s="30">
        <f t="shared" si="6"/>
        <v>8317899.71</v>
      </c>
      <c r="N27" s="30">
        <f t="shared" si="6"/>
        <v>7719176</v>
      </c>
      <c r="O27" s="30">
        <f t="shared" si="6"/>
        <v>5436591.870000001</v>
      </c>
      <c r="P27" s="30">
        <f t="shared" si="6"/>
        <v>3497595.06</v>
      </c>
      <c r="Q27" s="30">
        <f t="shared" si="6"/>
        <v>1906581.94</v>
      </c>
      <c r="R27" s="30">
        <f>SUM(R6:R19)</f>
        <v>1638797.6400000001</v>
      </c>
      <c r="S27" s="30">
        <f>SUM(S6:S19)</f>
        <v>0</v>
      </c>
      <c r="T27" s="30">
        <f>SUM(T6:T26)</f>
        <v>753635.43</v>
      </c>
      <c r="U27" s="30">
        <f>SUM(U6:U26)</f>
        <v>0</v>
      </c>
      <c r="V27" s="30">
        <f>SUM(V6:V26)</f>
        <v>0</v>
      </c>
      <c r="W27" s="30">
        <f>SUM(W6:W25)</f>
        <v>140108417.25999999</v>
      </c>
    </row>
    <row r="28" spans="1:23" ht="23.1" customHeight="1" x14ac:dyDescent="0.25">
      <c r="H28" s="10"/>
      <c r="J28" s="29"/>
      <c r="K28" s="29"/>
      <c r="M28" s="29"/>
      <c r="W28" s="29"/>
    </row>
    <row r="30" spans="1:23" ht="23.1" customHeight="1" x14ac:dyDescent="0.25">
      <c r="E30" s="44"/>
      <c r="F30" s="52"/>
      <c r="T30" s="69"/>
    </row>
    <row r="31" spans="1:23" ht="23.1" customHeight="1" x14ac:dyDescent="0.25">
      <c r="E31" s="8"/>
      <c r="F31"/>
      <c r="O31" s="69"/>
    </row>
    <row r="32" spans="1:23" ht="23.1" customHeight="1" x14ac:dyDescent="0.25">
      <c r="E32" s="8"/>
      <c r="F32"/>
    </row>
    <row r="33" spans="5:6" ht="23.1" customHeight="1" x14ac:dyDescent="0.25">
      <c r="E33" s="67" t="s">
        <v>59</v>
      </c>
      <c r="F33" s="49"/>
    </row>
    <row r="34" spans="5:6" ht="23.1" customHeight="1" x14ac:dyDescent="0.25">
      <c r="E34" s="10" t="s">
        <v>90</v>
      </c>
      <c r="F34" s="49"/>
    </row>
    <row r="35" spans="5:6" ht="23.1" customHeight="1" x14ac:dyDescent="0.25">
      <c r="F35" s="49"/>
    </row>
  </sheetData>
  <sheetProtection algorithmName="SHA-512" hashValue="Mp7Xk4u+tdLqJGZyFSr9j/KkrMldMpOg94zDiB806QzmSb7lmwIFgti467IaHZkXcmS+MrRb027+/pVLEC/rxQ==" saltValue="2rLcKDYEI9ARclf9tRL7ig==" spinCount="100000" sheet="1" objects="1" scenarios="1"/>
  <mergeCells count="17">
    <mergeCell ref="A1:C1"/>
    <mergeCell ref="D1:G1"/>
    <mergeCell ref="H1:N1"/>
    <mergeCell ref="A3:A4"/>
    <mergeCell ref="B3:B4"/>
    <mergeCell ref="C3:D3"/>
    <mergeCell ref="E3:E4"/>
    <mergeCell ref="F3:F4"/>
    <mergeCell ref="G3:G4"/>
    <mergeCell ref="H3:W3"/>
    <mergeCell ref="A27:G27"/>
    <mergeCell ref="A11:A12"/>
    <mergeCell ref="B11:B12"/>
    <mergeCell ref="D11:D12"/>
    <mergeCell ref="A6:A9"/>
    <mergeCell ref="B6:B9"/>
    <mergeCell ref="D6:D9"/>
  </mergeCells>
  <pageMargins left="0.11811023622047245" right="0.15748031496062992" top="0.11811023622047245" bottom="0.11811023622047245" header="0" footer="0"/>
  <pageSetup paperSize="17" scale="36" fitToHeight="0" orientation="landscape" r:id="rId1"/>
  <rowBreaks count="1" manualBreakCount="1">
    <brk id="22"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en ejecucion  (3)</vt:lpstr>
      <vt:lpstr>'en ejecucion  (3)'!Área_de_impresión</vt:lpstr>
      <vt:lpstr>'en ejecucion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A. Polanco Vasquez</dc:creator>
  <cp:lastModifiedBy>Desirée Marín</cp:lastModifiedBy>
  <cp:lastPrinted>2023-10-16T19:22:28Z</cp:lastPrinted>
  <dcterms:created xsi:type="dcterms:W3CDTF">2015-04-06T13:40:03Z</dcterms:created>
  <dcterms:modified xsi:type="dcterms:W3CDTF">2023-10-19T13:56:07Z</dcterms:modified>
</cp:coreProperties>
</file>