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04.- ARQUITECTURA DPC&amp;E\06-EQUIPO\Arq. Francis Bussi\PAGINA WEB\CALENDARIO DE EJECUCION\2022\"/>
    </mc:Choice>
  </mc:AlternateContent>
  <bookViews>
    <workbookView xWindow="-2205" yWindow="3870" windowWidth="20730" windowHeight="9480" tabRatio="928"/>
  </bookViews>
  <sheets>
    <sheet name="en ejecucion  (3)" sheetId="9" r:id="rId1"/>
  </sheets>
  <definedNames>
    <definedName name="_xlnm.Print_Area" localSheetId="0">'en ejecucion  (3)'!$A$1:$AS$52</definedName>
    <definedName name="_xlnm.Print_Titles" localSheetId="0">'en ejecucion  (3)'!$2:$3</definedName>
  </definedNames>
  <calcPr calcId="162913"/>
</workbook>
</file>

<file path=xl/calcChain.xml><?xml version="1.0" encoding="utf-8"?>
<calcChain xmlns="http://schemas.openxmlformats.org/spreadsheetml/2006/main">
  <c r="K42" i="9" l="1"/>
  <c r="J42" i="9"/>
  <c r="I42" i="9"/>
  <c r="H42" i="9"/>
  <c r="W13" i="9"/>
  <c r="W12" i="9"/>
  <c r="W11" i="9"/>
  <c r="W10" i="9"/>
  <c r="W9" i="9"/>
  <c r="W8" i="9"/>
  <c r="W7" i="9"/>
  <c r="W6" i="9"/>
  <c r="W5" i="9"/>
  <c r="A24" i="9" l="1"/>
  <c r="A25" i="9"/>
  <c r="A26" i="9" s="1"/>
  <c r="A27" i="9" s="1"/>
  <c r="O42" i="9" l="1"/>
  <c r="N42" i="9"/>
  <c r="L42" i="9"/>
  <c r="T42" i="9" l="1"/>
  <c r="V42" i="9"/>
  <c r="U42" i="9"/>
  <c r="M42" i="9" l="1"/>
  <c r="P42" i="9"/>
  <c r="Q42" i="9"/>
  <c r="W40" i="9" l="1"/>
  <c r="W39" i="9"/>
  <c r="W38" i="9"/>
  <c r="W37" i="9"/>
  <c r="W36" i="9"/>
  <c r="W35" i="9"/>
  <c r="S42" i="9" l="1"/>
  <c r="R42" i="9"/>
  <c r="W34" i="9"/>
  <c r="W33" i="9"/>
  <c r="W32" i="9"/>
  <c r="W31" i="9"/>
  <c r="W30" i="9"/>
  <c r="W29" i="9"/>
  <c r="W28" i="9"/>
  <c r="W27" i="9"/>
  <c r="W26" i="9"/>
  <c r="W25" i="9"/>
  <c r="W24" i="9"/>
  <c r="W23" i="9"/>
  <c r="W22" i="9"/>
  <c r="W21" i="9"/>
  <c r="W20" i="9"/>
  <c r="W19" i="9"/>
  <c r="W18" i="9"/>
  <c r="W17" i="9"/>
  <c r="W16" i="9"/>
  <c r="W15" i="9"/>
  <c r="W14" i="9"/>
  <c r="W42" i="9" l="1"/>
  <c r="A28" i="9"/>
  <c r="A29" i="9" s="1"/>
  <c r="A30" i="9" s="1"/>
  <c r="A31" i="9" s="1"/>
  <c r="A32" i="9" s="1"/>
  <c r="A33" i="9" s="1"/>
  <c r="A34" i="9" s="1"/>
  <c r="A35" i="9" s="1"/>
  <c r="A36" i="9" s="1"/>
  <c r="A37" i="9" s="1"/>
  <c r="A38" i="9" s="1"/>
  <c r="A39" i="9" s="1"/>
  <c r="A40" i="9" s="1"/>
</calcChain>
</file>

<file path=xl/sharedStrings.xml><?xml version="1.0" encoding="utf-8"?>
<sst xmlns="http://schemas.openxmlformats.org/spreadsheetml/2006/main" count="211" uniqueCount="183">
  <si>
    <t>Nombre de Proyecto</t>
  </si>
  <si>
    <t>Ubicación</t>
  </si>
  <si>
    <t>Provincia</t>
  </si>
  <si>
    <t>Santiago</t>
  </si>
  <si>
    <t xml:space="preserve">Municipio </t>
  </si>
  <si>
    <t>San Juan</t>
  </si>
  <si>
    <t>Santiago de los Caballeros</t>
  </si>
  <si>
    <t>Espaillat</t>
  </si>
  <si>
    <t>#</t>
  </si>
  <si>
    <t>Avance</t>
  </si>
  <si>
    <t>2</t>
  </si>
  <si>
    <t>3</t>
  </si>
  <si>
    <t>4</t>
  </si>
  <si>
    <t>5</t>
  </si>
  <si>
    <t>Elías Piña</t>
  </si>
  <si>
    <t>Total</t>
  </si>
  <si>
    <t>Lote 2,   9 de 3 habitaciones y 6 de 2 habitaciones</t>
  </si>
  <si>
    <t>Lote 3,   10 de 3 habitaciones y 5 de 2 habitaciones</t>
  </si>
  <si>
    <t>Lote 4,   9 de 3 habitaciones y 6 de 2 habitaciones</t>
  </si>
  <si>
    <t>Lote 6,   10 de 3 habitaciones y 5 de 2 habitaciones</t>
  </si>
  <si>
    <t>Lote 8,   10 de 3 habitaciones y 5 de 2 habitaciones</t>
  </si>
  <si>
    <t>Lote 9,   10 de 3 habitaciones y 5 de 2 habitaciones</t>
  </si>
  <si>
    <t>Los cerros, Lava Pie</t>
  </si>
  <si>
    <t>Lava Pie</t>
  </si>
  <si>
    <t>Los Cerros</t>
  </si>
  <si>
    <t>Lote 10, 10 de 3 habitaciones y 5 de 2 habitaciones</t>
  </si>
  <si>
    <t>Lote 11, 10 de 3 habitaciones y 5 de 2 habitaciones</t>
  </si>
  <si>
    <t>Lote 12, 10 de 3 habitaciones y 5 de 2 habitaciones</t>
  </si>
  <si>
    <t>Lote 13, 11 de 3 habitaciones y 4 de 2 habitaciones</t>
  </si>
  <si>
    <t>Lote 14, 10 de 3 habitaciones y 5 de 2 habitaciones</t>
  </si>
  <si>
    <t>Lote 15, 11 de 3 habitaciones y 4 de 2 habitaciones</t>
  </si>
  <si>
    <t>Lote 16, 10 de 3 habitaciones y 5 de 2 habitaciones</t>
  </si>
  <si>
    <t>Mogollón, San J. Maguana</t>
  </si>
  <si>
    <t>Mogollón y María Dionisio</t>
  </si>
  <si>
    <t>María Dionisio</t>
  </si>
  <si>
    <t>María Dionisio y La Ciénaga</t>
  </si>
  <si>
    <t>La Ciénaga y Los Cerros</t>
  </si>
  <si>
    <t>Lava Pie y San Ramón</t>
  </si>
  <si>
    <t>San Ramón</t>
  </si>
  <si>
    <t>San Ramón y Las Charcas</t>
  </si>
  <si>
    <t xml:space="preserve"> Las Charcas</t>
  </si>
  <si>
    <t xml:space="preserve"> Santo Domingo</t>
  </si>
  <si>
    <t>Diferentes  sectores de Santo Domingo.</t>
  </si>
  <si>
    <t>6</t>
  </si>
  <si>
    <t>Lote 4,   13 de 3 habitaciones y 2 de 2 habitaciones</t>
  </si>
  <si>
    <t>Lote 7,   13 de 3 habitaciones y 2 de 2 habitaciones</t>
  </si>
  <si>
    <t>Lote 1,   13 de 3 habitaciones y 2 de 2 habitaciones</t>
  </si>
  <si>
    <t>Las Charcas</t>
  </si>
  <si>
    <t>Lote 9,   13 de 3 habitaciones y 2 de 2 habitaciones</t>
  </si>
  <si>
    <t>Barahona</t>
  </si>
  <si>
    <t>Construcción de una Panadería Repostería, en Sabana Larga</t>
  </si>
  <si>
    <t xml:space="preserve">Distrito municipal Sabana Larga, Comendador </t>
  </si>
  <si>
    <r>
      <t>Construcción de 5 viviendas económicas de dos (2) y tres (3) dormitorios, 2da etapa</t>
    </r>
    <r>
      <rPr>
        <b/>
        <sz val="11"/>
        <rFont val="Arial"/>
        <family val="2"/>
      </rPr>
      <t xml:space="preserve"> (Martha David, Francisca Sánchez, Ramón Méndez, Carolina Pichardo,  y Mérida Adames) </t>
    </r>
  </si>
  <si>
    <t>Descripción del Proyecto</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</si>
  <si>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</si>
  <si>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 xml:space="preserve">Construcción de cinco (05) viviendas económicas unifamiliares a personas de escasos recursos, las cuales constan de un área de construcción de  32.10, 52.06m2,  80m2 respectivamente. </t>
  </si>
  <si>
    <t>Informe de Seguimiento</t>
  </si>
  <si>
    <t>Calendario de Ejecución</t>
  </si>
  <si>
    <t>Vallejuelo, San Juan Maguana</t>
  </si>
  <si>
    <t xml:space="preserve">PAGADO      </t>
  </si>
  <si>
    <t xml:space="preserve">Dirección de Proyectos Construcciones y Edificaciones </t>
  </si>
  <si>
    <t>No aplica</t>
  </si>
  <si>
    <t>7</t>
  </si>
  <si>
    <t>8</t>
  </si>
  <si>
    <t>Terminación y Reparación de Seis (6) Viviendas Económicas Unifamiliares en diferentes sectores de la provincia Santiago</t>
  </si>
  <si>
    <t>Construcción de 7 Viviendas, Terminación de 1 Vivienda y Reparación de 2 Viviendas  Económicas en diferentes sectores de Santiago.</t>
  </si>
  <si>
    <t>Construcción de 6 Viviendas, Reparación de 1 Vivienda y Terminación de 3 Viviendas Económicas  en diferentes sectores de Santiago.</t>
  </si>
  <si>
    <t>Construcción de Panadería Repostería la Cumbre,   provincia Santiago</t>
  </si>
  <si>
    <t>Construcción Play de Baseball Sector la Emboscada, Cienfuegos, Santiago.</t>
  </si>
  <si>
    <t>Construcción de Un Destacamento Policial, La Cumbre</t>
  </si>
  <si>
    <t>Construcción del Centro de Confección Textil, La Cumbre</t>
  </si>
  <si>
    <t>Construcción de un Centro de Confección Textil , Pedro García, en Santiago.</t>
  </si>
  <si>
    <t>Construcción de una Funeraria Municipal, en el municipio Jamao al Norte, Espaillat</t>
  </si>
  <si>
    <t>Construcción de Una Funeraria Municipal, en la provincia Monte Cristi</t>
  </si>
  <si>
    <t xml:space="preserve">Construcción 150 viviendas económicas en  los  sectores Vallejuelo, Las Zanjas, Las Charcas, Mogollón y Rincón Y Las Flores del Municipio San Juan de la Maguana, Distribuidas  en  10 lotes de 15 Viviendas cada uno </t>
  </si>
  <si>
    <t>9</t>
  </si>
  <si>
    <t>Monte Cristi</t>
  </si>
  <si>
    <t>Jamao al Norte</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</si>
  <si>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</si>
  <si>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</si>
  <si>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Centro de Confección Textil en Distrito Municipal Pedro Garcia,  Santiago. Cuenta con un área de construcción de 345.65 m2 en dos niveles. Cuya distribución interna consiste en: área de trabajo, área de oficinas, aulas y baños.</t>
  </si>
  <si>
    <t>Este proyecto consiste en la Construcción de un estadio para Baseball y facilidades en el Club Mambuiche, Gurabo, Santiago. Este posee un área total de 4,402.88m2, y contara con las siguientes facilidades: area de juego, area de Graderías, dogouts, back Stop, cuarto de maquinas, cisterna, verja perimetral y muros de gaviones en área de cañada.</t>
  </si>
  <si>
    <t>Construcción Play de Baseball Mambuiche, Sector Gurabo, Santiago</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</si>
  <si>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</si>
  <si>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</si>
  <si>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Este proyecto consiste en la Construcción de un estadio para softball y facilidades en el sector la Emboscada, Cienfuego, Santiago. Este posee un área total de 6,400.12m2, y contara con las siguientes facilidades: area de juego, area de graderías, dogouts, back Stop, cuarto de maquinas, cisterna  y verja perimetra.</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</si>
  <si>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</si>
  <si>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Este proyecto consisten en la contruccion de una funeraria en el Municipio de Jamao al Norte. Esta cuenta con las siguientes áreas: dos capillas, sala de espera, area de exhibiciones, oficinas, baños, cuarto frio, cuarto de preparación, cafeteria, marquesina y parqueos. </t>
  </si>
  <si>
    <t xml:space="preserve">Este proyecto consisten en la contruccion de una funeraria en Monte Cristi. Esta cuenta con las siguientes áreas: dos capillas, sala de espera, area de exhibiciones, oficinas, baños, cuarto frio, cuarto de preparación, cafeteria, marquesina y parqueos. </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</si>
  <si>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</si>
  <si>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10</t>
  </si>
  <si>
    <t>11</t>
  </si>
  <si>
    <t>Viaje de supervisión              19-11-19</t>
  </si>
  <si>
    <t>Arq. Francis Bussi
ARQUITECTA</t>
  </si>
  <si>
    <t xml:space="preserve">Viaje de supervisión                    28-01-2020                       </t>
  </si>
  <si>
    <t>Informes del Presupuesto    (Cubicaciones)</t>
  </si>
  <si>
    <t>Construcción de Una Panadería Repostería en el distrito municipal de Carrera de Yegua</t>
  </si>
  <si>
    <t>Construcción del Centro de Madres para la Confección Textil Quita Coraza</t>
  </si>
  <si>
    <t>Construcción Panadería Repostería y Salón Multiuso La Buena Esperanza, municipio El Pino</t>
  </si>
  <si>
    <t>Construcción Panadería y Repostería Las Matas de Farfán</t>
  </si>
  <si>
    <t>Construcción Panadería y Repostería La Leonor, paraje La Leonor, municipio San Ignacio de Sabaneta</t>
  </si>
  <si>
    <t>Construcción de 4 viviendas económicas en  Santo Domingo y Una vivienda en San Cristóbal.</t>
  </si>
  <si>
    <t>Quita Coraza</t>
  </si>
  <si>
    <t>El Pino</t>
  </si>
  <si>
    <t>Dajabon</t>
  </si>
  <si>
    <t>Las Matas de Farfan</t>
  </si>
  <si>
    <t>San Ignacio de Sabaneta</t>
  </si>
  <si>
    <t>Santiago Rodriguez</t>
  </si>
  <si>
    <t>Santo Domingo y San Cristobal</t>
  </si>
  <si>
    <t>Diferentes Municipios</t>
  </si>
  <si>
    <t>Construcción de una Panadería Repostería en el municipio Las Matas de Farfan, con un área total de 400.00 m2, el área construcción de la panadería es de 236.54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</si>
  <si>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con un área total de 886.67 m2, el área construcción de la panadería es de 607.82 m2 distribuidas de la siguiente manera: un área de preparación, fermentador, cocina, empaque y enfriamiento, área de expendio, almacén para materia prima, vestidor y producto terminado, oficina administrativa, baños, parqueos, etc.</t>
  </si>
  <si>
    <t>Recepción de viviendas                                                           18-06-2020</t>
  </si>
  <si>
    <t xml:space="preserve">Supervisión                                                             16-06-2020               </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</si>
  <si>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</si>
  <si>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 xml:space="preserve">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
</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</si>
  <si>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</si>
  <si>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Diferentes sectores de Santiago.</t>
  </si>
  <si>
    <t xml:space="preserve">Supervisión y cubicación                                                             16-06-2020                 </t>
  </si>
  <si>
    <t>Monto Contrato + Adenda</t>
  </si>
  <si>
    <t>12</t>
  </si>
  <si>
    <t>13</t>
  </si>
  <si>
    <t>Construcción de 4 viviendas economicas unifamiliares, cuatro en Santo Domingo y una en San Cristobal.</t>
  </si>
  <si>
    <t>Cubicación Final                                                        16-02-2021</t>
  </si>
  <si>
    <t>Las Zanjas</t>
  </si>
  <si>
    <t>Auditoria Cámara de Cuentas                                               25-10-2021</t>
  </si>
  <si>
    <t xml:space="preserve">Viaje de supervisión                27-10-2020    </t>
  </si>
  <si>
    <t>Cubicación y supervisión                                      20-10-2020</t>
  </si>
  <si>
    <t>Cubicación partidas adicionales.                                                         27-01-2022.</t>
  </si>
  <si>
    <t xml:space="preserve">Supervisión                                                       03-02-2022   </t>
  </si>
  <si>
    <t>Verificación estatus de terreno                                                        29-03-2022</t>
  </si>
  <si>
    <t>Recepción Final                                                                                                         26-04-2022</t>
  </si>
  <si>
    <t xml:space="preserve">Supervisión                                                                    04-04-2022                           </t>
  </si>
  <si>
    <t>Recepción de viviendas      y         cubicación final                                                   28-04-2022                          05-05-2022</t>
  </si>
  <si>
    <t xml:space="preserve">Supervisión                                                                    04-04-2022                                                  24-05-2022                        </t>
  </si>
  <si>
    <t>Supervisión y cubicación                                                             15-06-2022</t>
  </si>
  <si>
    <t>Cubicación y supervisión                                      20-06-2022</t>
  </si>
  <si>
    <t>Supervisión                                                       25-04-2022                                        17-06-2022</t>
  </si>
  <si>
    <t>Supervisión y  Cubicación                                                  09-05-2022</t>
  </si>
  <si>
    <t>PROGRAMAS Y PROYECTOS TRIMESTRE Julio-Septiembre 2022</t>
  </si>
  <si>
    <t>En el trismestre  Julio-Septiembre, la obra se encuentra en el 100% de ejecución,  en espera del pago final para cierre de contrato.</t>
  </si>
  <si>
    <t>En el trismestre  Julio-Septiembre la obra se encuentra en el 100% de ejecución,  en espera del pago final para cierre de contrato.</t>
  </si>
  <si>
    <t>En el trismestre Julio-Septiembre, este lote se encuentra en espera del pago final para cierre de contrato.</t>
  </si>
  <si>
    <t>En el trismestre Julio-Septiembre la obra se encuentra en un 100% de ejecución,este lote se encuentra en espera del pago final para cierre de contrato.</t>
  </si>
  <si>
    <t>En el trismestre Julio-Septiembre la obra se encuentra en el 100% de ejecución, en espera de la aprobación de los adicionales para el pago final.</t>
  </si>
  <si>
    <t>En el trismestre Julio-Septiembre la obra se encuentra en un 100% de ejecución, en espera de la aprobación de los adicionales para el pago final.</t>
  </si>
  <si>
    <t>En el trismestre Julio-Septiembre, la obra se encuentra en el 100% de ejecución, este lote se encuentra en espera del pago final para cierre de contrato.</t>
  </si>
  <si>
    <t>En el trismestre Julio-Septiembre, la obra se encuentra en un 100% de ejecución, este lote se encuentra en espera del pago final para cierre de contrato.</t>
  </si>
  <si>
    <t>En el trismestre Julio-Septiembre, la obra se encuentra en el 100% de ejecución. Este lote se encuentra en espera del pago final para cierre de contrato.</t>
  </si>
  <si>
    <t xml:space="preserve">En el trismestre Julio-Septiembre la obra se encuentra en el 58% de ejecución. </t>
  </si>
  <si>
    <t>En el trismestre Julio-Septiembre, en espera de la aprobación de los adicionales para el pago final. La obra se encuentra en el 100% de ejecución.</t>
  </si>
  <si>
    <t>En el trismestre Julio-Septiembre, la obra se encuentra en el 80% de ejecución.</t>
  </si>
  <si>
    <t xml:space="preserve">En el trismestre Julio-Septiembre, la obra se encuentra en el 53% de ejecución. </t>
  </si>
  <si>
    <t>En el trismestre Julio-Septiembre, la obra se encuentra en el 60% de ejecución.</t>
  </si>
  <si>
    <t>En el trismestre Julio-Septiembre, la obra se encuentra en el 70% de ejecución. En este periodo se realizo la cubicacion #8.</t>
  </si>
  <si>
    <t>En el trismestre Julio-Septiembre, la obra se encuentra en el 63% de ejecución. .</t>
  </si>
  <si>
    <t xml:space="preserve">En el trismestre Julio-Septiembre, la obra se encuentra en el 67% de ejecución. </t>
  </si>
  <si>
    <t xml:space="preserve">En el trismestre Julio-Septiembre, la obra se encuentra en el 59% de ejecución. </t>
  </si>
  <si>
    <t xml:space="preserve">En el trismestre Julio-Septiembre, la obra se encuentra en el 81% de ejecución. </t>
  </si>
  <si>
    <t xml:space="preserve">En el trismestre Julio-Septiembre, la obra se encuentra en el 95% de ejecución. </t>
  </si>
  <si>
    <t xml:space="preserve">En el trismestre Julio-Septiembre, la obra se encuentra en el 60% de ejecución. </t>
  </si>
  <si>
    <t xml:space="preserve">En el trismestre Julio-Septiembre, la obra se encuentra en el 75% de ejecución. </t>
  </si>
  <si>
    <t xml:space="preserve">En el trismestre Julio-Septiembre, la obra se encuentra en el 90% de ejecución. </t>
  </si>
  <si>
    <t xml:space="preserve">En el trismestre Julio-Septiembre, la obra se encuentra en el 96% de ejecución. </t>
  </si>
  <si>
    <t xml:space="preserve">En el trismestre Julio-Septiembre, la obra se encuentra en el 65% de ejecución. </t>
  </si>
  <si>
    <t xml:space="preserve">En el trismestre Julio-Septiembre, la obra se encuentra en el 70% de ejecución. </t>
  </si>
  <si>
    <t xml:space="preserve">En el trismestre Julio-Septiembre, la obra se encuentra en el 80% de ejecución. </t>
  </si>
  <si>
    <t xml:space="preserve">En el trismestre Julio-Septiembre,  la obra se encuentra en el 80% de ejecución. </t>
  </si>
  <si>
    <t xml:space="preserve">En el trismestre Julio-Septiembre,  la obra se encuentra en el 70% de ejecución. </t>
  </si>
  <si>
    <t xml:space="preserve">En el trismestre Julio-Septiembre,  la obra se encuentra en el 45% de ejecución. </t>
  </si>
  <si>
    <t>En el trismestre Julio-Septiembre,  la obra se encuentra en el 20% de ejecución. .</t>
  </si>
  <si>
    <t xml:space="preserve">En el trismestre Julio-Septiembre,  la obra se encuentra en el 60% de ejecución. </t>
  </si>
  <si>
    <t>En el trismestre Julio-Septiembre, en este trimestre se le prerecibieron 6 viviendas.</t>
  </si>
  <si>
    <t>Prerecepción de obra                                                                      05-07-2022</t>
  </si>
  <si>
    <t>Supervisión                                                                    07-07-2022                                                                      19-07-2022</t>
  </si>
  <si>
    <t>Supervisión de obra                                                       06-07-2022</t>
  </si>
  <si>
    <t xml:space="preserve">Supervisión y     Cubicación de obra                                                   26-07-2022                                                              </t>
  </si>
  <si>
    <t>Supervisión                                                                     25-08-2022</t>
  </si>
  <si>
    <t xml:space="preserve">Supervisión y cubicación                                                                  25-08-2022                                         31-08-2022          </t>
  </si>
  <si>
    <t>Supervisión y cubicación                                                              24-08-2022                                           15-09-2022</t>
  </si>
  <si>
    <t>Supervisión y cubicación                                                                24-08-2022                                    06-09-2022</t>
  </si>
  <si>
    <t>Supervisión y cubicación                                                            06-09-2022</t>
  </si>
  <si>
    <t>Supervisión y cubicación de Obra.                                                    29-09-2022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</si>
</sst>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00\ _€_-;\-* #,##0.00\ _€_-;_-* &quot;-&quot;??\ _€_-;_-@_-"/>
  </numFmts>
  <fonts count="32" x14ac:knownFonts="1">
    <font>
      <sz val="11"/>
      <color theme="1"/>
      <name val="Calibri"/>
      <family val="2"/>
      <scheme val="minor"/>
    </font>
    <font>
      <b/>
      <sz val="11"/>
      <color theme="1"/>
      <name val="Arial"/>
      <family val="2"/>
    </font>
    <font>
      <sz val="11"/>
      <color theme="1"/>
      <name val="Calibri"/>
      <family val="2"/>
      <scheme val="minor"/>
    </font>
    <font>
      <sz val="10"/>
      <color theme="1"/>
      <name val="Calibri"/>
      <family val="2"/>
      <scheme val="minor"/>
    </font>
    <font>
      <sz val="10"/>
      <name val="Arial"/>
      <family val="2"/>
    </font>
    <font>
      <sz val="9"/>
      <color theme="1"/>
      <name val="Calibri"/>
      <family val="2"/>
      <scheme val="minor"/>
    </font>
    <font>
      <b/>
      <sz val="11"/>
      <color theme="1"/>
      <name val="Calibri"/>
      <family val="2"/>
      <scheme val="minor"/>
    </font>
    <font>
      <sz val="12"/>
      <color theme="1"/>
      <name val="Calibri"/>
      <family val="2"/>
      <scheme val="minor"/>
    </font>
    <font>
      <b/>
      <sz val="12"/>
      <color theme="1"/>
      <name val="Arial"/>
      <family val="2"/>
    </font>
    <font>
      <b/>
      <sz val="9"/>
      <color theme="1"/>
      <name val="Calibri"/>
      <family val="2"/>
      <scheme val="minor"/>
    </font>
    <font>
      <b/>
      <sz val="9"/>
      <color theme="1"/>
      <name val="Arial"/>
      <family val="2"/>
    </font>
    <font>
      <b/>
      <sz val="10"/>
      <color theme="1"/>
      <name val="Calibri"/>
      <family val="2"/>
      <scheme val="minor"/>
    </font>
    <font>
      <b/>
      <sz val="10"/>
      <name val="Calibri"/>
      <family val="2"/>
      <scheme val="minor"/>
    </font>
    <font>
      <b/>
      <sz val="10"/>
      <name val="Arial"/>
      <family val="2"/>
    </font>
    <font>
      <b/>
      <sz val="10"/>
      <color theme="1"/>
      <name val="Arial"/>
      <family val="2"/>
    </font>
    <font>
      <b/>
      <sz val="12"/>
      <color theme="1"/>
      <name val="Calibri"/>
      <family val="2"/>
      <scheme val="minor"/>
    </font>
    <font>
      <b/>
      <sz val="20"/>
      <color theme="1"/>
      <name val="Arial"/>
      <family val="2"/>
    </font>
    <font>
      <b/>
      <sz val="12"/>
      <name val="Arial"/>
      <family val="2"/>
    </font>
    <font>
      <b/>
      <sz val="11"/>
      <name val="Arial"/>
      <family val="2"/>
    </font>
    <font>
      <b/>
      <sz val="12"/>
      <color theme="1"/>
      <name val="Cambria"/>
      <family val="1"/>
    </font>
    <font>
      <b/>
      <sz val="11"/>
      <name val="Cambria"/>
      <family val="1"/>
    </font>
    <font>
      <sz val="10"/>
      <name val="Arial"/>
      <family val="2"/>
    </font>
    <font>
      <b/>
      <sz val="14"/>
      <color theme="1"/>
      <name val="Calibri"/>
      <family val="2"/>
      <scheme val="minor"/>
    </font>
    <font>
      <b/>
      <sz val="18"/>
      <color theme="1"/>
      <name val="Arial"/>
      <family val="2"/>
    </font>
    <font>
      <b/>
      <sz val="14"/>
      <name val="Cambria"/>
      <family val="1"/>
    </font>
    <font>
      <b/>
      <sz val="14"/>
      <name val="Arial Narrow"/>
      <family val="2"/>
    </font>
    <font>
      <b/>
      <sz val="14"/>
      <color rgb="FF118D52"/>
      <name val="Calibri"/>
      <family val="2"/>
      <scheme val="minor"/>
    </font>
    <font>
      <b/>
      <sz val="13"/>
      <color theme="1"/>
      <name val="Arial"/>
      <family val="2"/>
    </font>
    <font>
      <b/>
      <sz val="13"/>
      <name val="Arial"/>
      <family val="2"/>
    </font>
    <font>
      <b/>
      <sz val="14"/>
      <name val="Calibri"/>
      <family val="2"/>
      <scheme val="minor"/>
    </font>
    <font>
      <b/>
      <sz val="13"/>
      <color theme="1"/>
      <name val="Cambria"/>
      <family val="1"/>
    </font>
    <font>
      <b/>
      <sz val="11"/>
      <color theme="1"/>
      <name val="Cambria"/>
      <family val="1"/>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80">
    <xf numFmtId="0" fontId="0" fillId="0" borderId="0"/>
    <xf numFmtId="164" fontId="2" fillId="0" borderId="0" applyFont="0" applyFill="0" applyBorder="0" applyAlignment="0" applyProtection="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9" fontId="4" fillId="0" borderId="0" applyFont="0" applyFill="0" applyBorder="0" applyAlignment="0" applyProtection="0"/>
    <xf numFmtId="0" fontId="4" fillId="0" borderId="0"/>
    <xf numFmtId="0" fontId="21" fillId="0" borderId="0"/>
    <xf numFmtId="164" fontId="21" fillId="0" borderId="0" applyFont="0" applyFill="0" applyBorder="0" applyAlignment="0" applyProtection="0"/>
    <xf numFmtId="0" fontId="21" fillId="0" borderId="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165" fontId="2"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cellStyleXfs>
  <cellXfs count="109">
    <xf numFmtId="0" fontId="0" fillId="0" borderId="0" xfId="0"/>
    <xf numFmtId="0" fontId="0" fillId="0" borderId="0" xfId="0" applyFill="1"/>
    <xf numFmtId="0" fontId="7" fillId="0" borderId="0" xfId="0" applyFont="1"/>
    <xf numFmtId="0" fontId="13" fillId="2" borderId="0" xfId="0" applyFont="1" applyFill="1" applyBorder="1" applyAlignment="1">
      <alignment horizontal="left" vertical="center" wrapText="1"/>
    </xf>
    <xf numFmtId="0" fontId="10" fillId="2" borderId="0" xfId="0" applyFont="1" applyFill="1" applyBorder="1" applyAlignment="1">
      <alignment horizontal="center" vertical="center" wrapText="1"/>
    </xf>
    <xf numFmtId="164" fontId="12" fillId="2" borderId="0" xfId="1" applyFont="1" applyFill="1" applyBorder="1" applyAlignment="1">
      <alignment horizontal="center" vertical="center"/>
    </xf>
    <xf numFmtId="164" fontId="1" fillId="0" borderId="1" xfId="1" applyFont="1" applyFill="1" applyBorder="1" applyAlignment="1">
      <alignment vertical="center"/>
    </xf>
    <xf numFmtId="0" fontId="17" fillId="2" borderId="0" xfId="0" applyFont="1" applyFill="1" applyBorder="1" applyAlignment="1">
      <alignment horizontal="left" vertical="center" wrapText="1"/>
    </xf>
    <xf numFmtId="0" fontId="15" fillId="2" borderId="0" xfId="0" applyFont="1" applyFill="1" applyBorder="1" applyAlignment="1">
      <alignment horizontal="center" vertical="center"/>
    </xf>
    <xf numFmtId="0" fontId="0" fillId="2" borderId="0" xfId="0" applyFill="1" applyBorder="1"/>
    <xf numFmtId="0" fontId="0" fillId="0" borderId="0" xfId="0"/>
    <xf numFmtId="0" fontId="3" fillId="0" borderId="0" xfId="0" applyFont="1"/>
    <xf numFmtId="0" fontId="25" fillId="0" borderId="0" xfId="0" applyFont="1" applyBorder="1" applyAlignment="1">
      <alignment horizontal="center" vertical="top" wrapText="1"/>
    </xf>
    <xf numFmtId="0" fontId="18" fillId="0" borderId="3" xfId="0" applyFont="1" applyFill="1" applyBorder="1" applyAlignment="1">
      <alignment horizontal="left" vertical="center" wrapText="1"/>
    </xf>
    <xf numFmtId="0" fontId="3" fillId="0" borderId="0" xfId="0" applyFont="1" applyFill="1"/>
    <xf numFmtId="15" fontId="14" fillId="0" borderId="0" xfId="1" applyNumberFormat="1" applyFont="1" applyFill="1" applyBorder="1" applyAlignment="1">
      <alignment horizontal="center" vertical="center"/>
    </xf>
    <xf numFmtId="0" fontId="3" fillId="0" borderId="0" xfId="0" applyFont="1" applyFill="1" applyBorder="1"/>
    <xf numFmtId="0" fontId="16" fillId="0" borderId="7" xfId="0" applyFont="1" applyBorder="1" applyAlignment="1">
      <alignment horizontal="center" vertical="center"/>
    </xf>
    <xf numFmtId="0" fontId="23" fillId="0" borderId="9" xfId="0" applyFont="1" applyBorder="1" applyAlignment="1">
      <alignment horizontal="center" vertical="center" wrapText="1"/>
    </xf>
    <xf numFmtId="164" fontId="14" fillId="2" borderId="8" xfId="1" applyFont="1" applyFill="1" applyBorder="1" applyAlignment="1">
      <alignment horizontal="right" vertical="center"/>
    </xf>
    <xf numFmtId="0" fontId="18" fillId="0" borderId="4" xfId="0" applyFont="1" applyFill="1" applyBorder="1" applyAlignment="1">
      <alignment vertical="center" wrapText="1"/>
    </xf>
    <xf numFmtId="0" fontId="28" fillId="0" borderId="4" xfId="0" applyFont="1" applyFill="1" applyBorder="1" applyAlignment="1">
      <alignment horizontal="left" vertical="center" wrapText="1"/>
    </xf>
    <xf numFmtId="0" fontId="16" fillId="0" borderId="7" xfId="0" applyFont="1" applyBorder="1" applyAlignment="1">
      <alignment horizontal="center" vertical="center"/>
    </xf>
    <xf numFmtId="164" fontId="1" fillId="0" borderId="4" xfId="1" applyFont="1" applyFill="1" applyBorder="1" applyAlignment="1">
      <alignment horizontal="center" vertical="center"/>
    </xf>
    <xf numFmtId="164" fontId="1" fillId="0" borderId="1" xfId="1" applyFont="1" applyFill="1" applyBorder="1" applyAlignment="1">
      <alignment horizontal="center" vertical="center"/>
    </xf>
    <xf numFmtId="0" fontId="28" fillId="0" borderId="4" xfId="0" applyFont="1" applyFill="1" applyBorder="1" applyAlignment="1">
      <alignment vertical="center" wrapText="1"/>
    </xf>
    <xf numFmtId="0" fontId="1" fillId="0" borderId="4" xfId="0" applyFont="1" applyFill="1" applyBorder="1" applyAlignment="1">
      <alignment vertical="center" wrapText="1"/>
    </xf>
    <xf numFmtId="164" fontId="1" fillId="0" borderId="4" xfId="1" applyFont="1" applyFill="1" applyBorder="1" applyAlignment="1">
      <alignment vertical="center"/>
    </xf>
    <xf numFmtId="0" fontId="28" fillId="2" borderId="1" xfId="0" applyFont="1" applyFill="1" applyBorder="1" applyAlignment="1">
      <alignment vertical="center" wrapText="1"/>
    </xf>
    <xf numFmtId="0" fontId="18" fillId="0" borderId="1" xfId="0" applyFont="1" applyFill="1" applyBorder="1" applyAlignment="1">
      <alignment vertical="center" wrapText="1"/>
    </xf>
    <xf numFmtId="164" fontId="6" fillId="0" borderId="1" xfId="1" applyFont="1" applyBorder="1" applyAlignment="1">
      <alignment vertical="center"/>
    </xf>
    <xf numFmtId="0" fontId="22" fillId="0" borderId="1" xfId="0" applyFont="1" applyFill="1" applyBorder="1" applyAlignment="1">
      <alignment horizontal="right" vertical="center" wrapText="1"/>
    </xf>
    <xf numFmtId="0" fontId="0" fillId="0" borderId="1" xfId="0" applyBorder="1"/>
    <xf numFmtId="0" fontId="15" fillId="0" borderId="4" xfId="0" applyFont="1" applyFill="1" applyBorder="1" applyAlignment="1">
      <alignment horizontal="center" vertical="center"/>
    </xf>
    <xf numFmtId="0" fontId="3" fillId="2" borderId="0" xfId="0" applyFont="1" applyFill="1"/>
    <xf numFmtId="164" fontId="6" fillId="3" borderId="1" xfId="0" applyNumberFormat="1" applyFont="1" applyFill="1" applyBorder="1" applyAlignment="1">
      <alignment vertical="center"/>
    </xf>
    <xf numFmtId="164" fontId="11" fillId="3" borderId="1" xfId="0" applyNumberFormat="1" applyFont="1" applyFill="1" applyBorder="1" applyAlignment="1">
      <alignment vertical="center"/>
    </xf>
    <xf numFmtId="0" fontId="1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164" fontId="30" fillId="3" borderId="1" xfId="1" applyFont="1" applyFill="1" applyBorder="1" applyAlignment="1">
      <alignment horizontal="center" vertical="center" wrapText="1"/>
    </xf>
    <xf numFmtId="49" fontId="31" fillId="3" borderId="1" xfId="1" applyNumberFormat="1" applyFont="1" applyFill="1" applyBorder="1" applyAlignment="1">
      <alignment horizontal="center" vertical="center" wrapText="1"/>
    </xf>
    <xf numFmtId="164" fontId="20" fillId="3" borderId="1" xfId="1" applyFont="1" applyFill="1" applyBorder="1" applyAlignment="1">
      <alignment horizontal="center" vertical="center" wrapText="1"/>
    </xf>
    <xf numFmtId="0" fontId="16" fillId="0" borderId="7" xfId="0" applyFont="1" applyBorder="1" applyAlignment="1">
      <alignment horizontal="center" vertical="center"/>
    </xf>
    <xf numFmtId="164" fontId="6" fillId="0" borderId="1" xfId="1" applyFont="1" applyFill="1" applyBorder="1" applyAlignment="1">
      <alignment vertical="center"/>
    </xf>
    <xf numFmtId="0" fontId="1" fillId="0" borderId="4" xfId="0" applyFont="1" applyFill="1" applyBorder="1" applyAlignment="1">
      <alignment horizontal="left" wrapText="1"/>
    </xf>
    <xf numFmtId="0" fontId="1"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164" fontId="18" fillId="0" borderId="1" xfId="1" applyFont="1" applyFill="1" applyBorder="1" applyAlignment="1">
      <alignment vertical="center"/>
    </xf>
    <xf numFmtId="0" fontId="5" fillId="0" borderId="0" xfId="0" applyFont="1" applyFill="1"/>
    <xf numFmtId="0" fontId="28" fillId="0" borderId="1" xfId="0" applyFont="1" applyFill="1" applyBorder="1" applyAlignment="1">
      <alignment vertical="center" wrapText="1"/>
    </xf>
    <xf numFmtId="0" fontId="1" fillId="0" borderId="1" xfId="0" applyFont="1" applyFill="1" applyBorder="1" applyAlignment="1">
      <alignment vertical="center" wrapText="1"/>
    </xf>
    <xf numFmtId="0" fontId="0" fillId="0" borderId="0" xfId="0" applyFill="1" applyBorder="1"/>
    <xf numFmtId="0" fontId="7" fillId="0" borderId="0" xfId="0" applyFont="1" applyFill="1"/>
    <xf numFmtId="0" fontId="1" fillId="2" borderId="0" xfId="0" applyFont="1" applyFill="1" applyBorder="1" applyAlignment="1">
      <alignment horizontal="center" vertical="center" wrapText="1"/>
    </xf>
    <xf numFmtId="0" fontId="0" fillId="2" borderId="0" xfId="0" applyFont="1" applyFill="1" applyBorder="1"/>
    <xf numFmtId="164" fontId="18" fillId="0" borderId="1" xfId="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5" fillId="0" borderId="0" xfId="0" applyFont="1" applyFill="1" applyBorder="1" applyAlignment="1">
      <alignment vertical="top" wrapText="1"/>
    </xf>
    <xf numFmtId="0" fontId="0" fillId="0" borderId="0" xfId="0" applyFont="1" applyFill="1"/>
    <xf numFmtId="0" fontId="13" fillId="0" borderId="0" xfId="0" applyFont="1" applyFill="1" applyBorder="1" applyAlignment="1">
      <alignment vertical="center" wrapText="1"/>
    </xf>
    <xf numFmtId="0" fontId="18" fillId="0" borderId="3" xfId="0" applyFont="1" applyFill="1" applyBorder="1" applyAlignment="1">
      <alignment vertical="center" wrapText="1"/>
    </xf>
    <xf numFmtId="0" fontId="3" fillId="0" borderId="0" xfId="0" applyFont="1" applyFill="1" applyAlignment="1"/>
    <xf numFmtId="0" fontId="1" fillId="0" borderId="0" xfId="0" applyFont="1" applyFill="1" applyBorder="1" applyAlignment="1">
      <alignment vertical="center" wrapText="1"/>
    </xf>
    <xf numFmtId="0" fontId="0" fillId="0" borderId="0" xfId="0" applyFill="1" applyBorder="1" applyAlignment="1"/>
    <xf numFmtId="0" fontId="0" fillId="0" borderId="0" xfId="0" applyFill="1" applyAlignment="1"/>
    <xf numFmtId="0" fontId="28" fillId="2" borderId="4" xfId="0" applyFont="1" applyFill="1" applyBorder="1" applyAlignment="1">
      <alignment vertical="center" wrapText="1"/>
    </xf>
    <xf numFmtId="164" fontId="6" fillId="0" borderId="4" xfId="1" applyFont="1" applyBorder="1" applyAlignment="1">
      <alignment vertical="center"/>
    </xf>
    <xf numFmtId="0" fontId="7" fillId="0" borderId="1" xfId="0" applyFont="1" applyBorder="1"/>
    <xf numFmtId="0" fontId="26" fillId="0" borderId="1" xfId="0" applyFont="1" applyFill="1" applyBorder="1" applyAlignment="1">
      <alignment horizontal="right" vertical="center" wrapText="1"/>
    </xf>
    <xf numFmtId="0" fontId="29" fillId="0" borderId="1" xfId="0" applyFont="1" applyFill="1" applyBorder="1" applyAlignment="1">
      <alignment vertical="center" wrapText="1"/>
    </xf>
    <xf numFmtId="0" fontId="25" fillId="0" borderId="1" xfId="0" applyFont="1" applyFill="1" applyBorder="1" applyAlignment="1">
      <alignment vertical="top" wrapText="1"/>
    </xf>
    <xf numFmtId="0" fontId="25" fillId="0" borderId="1" xfId="0" applyFont="1" applyBorder="1" applyAlignment="1">
      <alignment horizontal="center" vertical="top" wrapText="1"/>
    </xf>
    <xf numFmtId="164" fontId="22" fillId="0" borderId="1" xfId="0" applyNumberFormat="1" applyFont="1" applyFill="1" applyBorder="1" applyAlignment="1">
      <alignment horizontal="right" vertical="center" wrapText="1"/>
    </xf>
    <xf numFmtId="0" fontId="27" fillId="0" borderId="1" xfId="0" applyFont="1" applyFill="1" applyBorder="1" applyAlignment="1">
      <alignment horizontal="right" vertical="center" wrapText="1"/>
    </xf>
    <xf numFmtId="0" fontId="1"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6" fillId="0" borderId="7" xfId="0" applyFont="1" applyBorder="1" applyAlignment="1">
      <alignment horizontal="center" vertical="center"/>
    </xf>
    <xf numFmtId="0" fontId="1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4" fontId="22" fillId="0" borderId="1" xfId="0" applyNumberFormat="1" applyFont="1" applyFill="1" applyBorder="1" applyAlignment="1">
      <alignment horizontal="right" vertical="center" wrapText="1"/>
    </xf>
    <xf numFmtId="0" fontId="25" fillId="0" borderId="10" xfId="0" applyFont="1" applyBorder="1" applyAlignment="1">
      <alignment horizontal="center" vertical="top" wrapText="1"/>
    </xf>
    <xf numFmtId="0" fontId="25" fillId="0" borderId="0" xfId="0" applyFont="1" applyBorder="1" applyAlignment="1">
      <alignment horizontal="center" vertical="top" wrapText="1"/>
    </xf>
    <xf numFmtId="0" fontId="1" fillId="0" borderId="4"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7" fillId="0" borderId="1" xfId="0" applyFont="1" applyFill="1" applyBorder="1"/>
    <xf numFmtId="164" fontId="3" fillId="0" borderId="0" xfId="0" applyNumberFormat="1" applyFont="1" applyFill="1"/>
    <xf numFmtId="0" fontId="1" fillId="0" borderId="4" xfId="0" applyFont="1" applyFill="1" applyBorder="1" applyAlignment="1">
      <alignment horizontal="center" vertical="center" wrapText="1"/>
    </xf>
    <xf numFmtId="0" fontId="15" fillId="3" borderId="1" xfId="0" applyFont="1" applyFill="1" applyBorder="1" applyAlignment="1">
      <alignment horizontal="right"/>
    </xf>
    <xf numFmtId="0" fontId="15" fillId="0" borderId="1" xfId="0" applyFont="1" applyFill="1" applyBorder="1" applyAlignment="1">
      <alignment horizontal="center" vertical="center"/>
    </xf>
    <xf numFmtId="0" fontId="28" fillId="0" borderId="1"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7"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0" fontId="8" fillId="0" borderId="7" xfId="0" applyFont="1" applyBorder="1" applyAlignment="1">
      <alignment horizontal="center" vertical="center"/>
    </xf>
    <xf numFmtId="0" fontId="16" fillId="0" borderId="7" xfId="0" applyFont="1" applyBorder="1" applyAlignment="1">
      <alignment horizontal="center" vertical="center"/>
    </xf>
    <xf numFmtId="0" fontId="30"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xf numFmtId="164" fontId="24" fillId="3" borderId="1" xfId="1" applyFont="1" applyFill="1" applyBorder="1" applyAlignment="1">
      <alignment horizontal="center" vertical="center" wrapText="1"/>
    </xf>
  </cellXfs>
  <cellStyles count="80">
    <cellStyle name="Comma 2" xfId="3"/>
    <cellStyle name="Millares" xfId="1" builtinId="3"/>
    <cellStyle name="Millares 16" xfId="5"/>
    <cellStyle name="Millares 16 2" xfId="6"/>
    <cellStyle name="Millares 16 3" xfId="7"/>
    <cellStyle name="Millares 16 4" xfId="8"/>
    <cellStyle name="Millares 16 5" xfId="9"/>
    <cellStyle name="Millares 16 6" xfId="10"/>
    <cellStyle name="Millares 19" xfId="11"/>
    <cellStyle name="Millares 19 2" xfId="12"/>
    <cellStyle name="Millares 19 3" xfId="13"/>
    <cellStyle name="Millares 19 4" xfId="14"/>
    <cellStyle name="Millares 19 5" xfId="15"/>
    <cellStyle name="Millares 19 6" xfId="16"/>
    <cellStyle name="Millares 2" xfId="4"/>
    <cellStyle name="Millares 2 2" xfId="17"/>
    <cellStyle name="Millares 2 2 2" xfId="18"/>
    <cellStyle name="Millares 2 2 3" xfId="19"/>
    <cellStyle name="Millares 2 3" xfId="20"/>
    <cellStyle name="Millares 2 3 2" xfId="21"/>
    <cellStyle name="Millares 2 3 3" xfId="22"/>
    <cellStyle name="Millares 2 4" xfId="23"/>
    <cellStyle name="Millares 2 5" xfId="76"/>
    <cellStyle name="Millares 3" xfId="24"/>
    <cellStyle name="Millares 3 2" xfId="25"/>
    <cellStyle name="Millares 3 3" xfId="26"/>
    <cellStyle name="Millares 30" xfId="27"/>
    <cellStyle name="Millares 30 2" xfId="28"/>
    <cellStyle name="Millares 30 3" xfId="29"/>
    <cellStyle name="Millares 30 4" xfId="30"/>
    <cellStyle name="Millares 4" xfId="53"/>
    <cellStyle name="Millares 4 2" xfId="31"/>
    <cellStyle name="Millares 5" xfId="32"/>
    <cellStyle name="Millares 5 2" xfId="33"/>
    <cellStyle name="Millares 5 3" xfId="34"/>
    <cellStyle name="Millares 6" xfId="68"/>
    <cellStyle name="Millares 6 2" xfId="74"/>
    <cellStyle name="Millares 7" xfId="71"/>
    <cellStyle name="Millares 8" xfId="78"/>
    <cellStyle name="Normal" xfId="0" builtinId="0"/>
    <cellStyle name="Normal 10" xfId="59"/>
    <cellStyle name="Normal 10 2" xfId="66"/>
    <cellStyle name="Normal 11" xfId="67"/>
    <cellStyle name="Normal 11 2" xfId="73"/>
    <cellStyle name="Normal 12" xfId="70"/>
    <cellStyle name="Normal 13" xfId="77"/>
    <cellStyle name="Normal 2" xfId="35"/>
    <cellStyle name="Normal 2 2" xfId="36"/>
    <cellStyle name="Normal 2 2 2" xfId="37"/>
    <cellStyle name="Normal 2 2 3" xfId="38"/>
    <cellStyle name="Normal 2 3" xfId="39"/>
    <cellStyle name="Normal 2 3 2" xfId="40"/>
    <cellStyle name="Normal 2 3 3" xfId="41"/>
    <cellStyle name="Normal 2 4" xfId="42"/>
    <cellStyle name="Normal 2 5" xfId="43"/>
    <cellStyle name="Normal 2_REPORTE DE TRABAJOS EN PROYECTOS 2010" xfId="44"/>
    <cellStyle name="Normal 3" xfId="2"/>
    <cellStyle name="Normal 3 2" xfId="45"/>
    <cellStyle name="Normal 3 2 2" xfId="46"/>
    <cellStyle name="Normal 3 2 3" xfId="47"/>
    <cellStyle name="Normal 3 3" xfId="48"/>
    <cellStyle name="Normal 4" xfId="51"/>
    <cellStyle name="Normal 5" xfId="52"/>
    <cellStyle name="Normal 5 2" xfId="60"/>
    <cellStyle name="Normal 6" xfId="54"/>
    <cellStyle name="Normal 6 2" xfId="49"/>
    <cellStyle name="Normal 6 3" xfId="61"/>
    <cellStyle name="Normal 7" xfId="56"/>
    <cellStyle name="Normal 7 2" xfId="63"/>
    <cellStyle name="Normal 8" xfId="57"/>
    <cellStyle name="Normal 8 2" xfId="64"/>
    <cellStyle name="Normal 9" xfId="58"/>
    <cellStyle name="Normal 9 2" xfId="65"/>
    <cellStyle name="Porcentual 2" xfId="50"/>
    <cellStyle name="Porcentual 3" xfId="55"/>
    <cellStyle name="Porcentual 3 2" xfId="62"/>
    <cellStyle name="Porcentual 4" xfId="69"/>
    <cellStyle name="Porcentual 4 2" xfId="75"/>
    <cellStyle name="Porcentual 5" xfId="72"/>
    <cellStyle name="Porcentual 6" xfId="79"/>
  </cellStyles>
  <dxfs count="0"/>
  <tableStyles count="0" defaultTableStyle="TableStyleMedium9" defaultPivotStyle="PivotStyleLight16"/>
  <colors>
    <mruColors>
      <color rgb="FF7FDE00"/>
      <color rgb="FFFBFE8A"/>
      <color rgb="FF118D52"/>
      <color rgb="FFD9FFA7"/>
      <color rgb="FFCDCD11"/>
      <color rgb="FFE7FDD1"/>
      <color rgb="FFD6FFCF"/>
      <color rgb="FF006600"/>
      <color rgb="FF8F0F8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650874</xdr:colOff>
      <xdr:row>0</xdr:row>
      <xdr:rowOff>63500</xdr:rowOff>
    </xdr:from>
    <xdr:to>
      <xdr:col>2</xdr:col>
      <xdr:colOff>219428</xdr:colOff>
      <xdr:row>0</xdr:row>
      <xdr:rowOff>793750</xdr:rowOff>
    </xdr:to>
    <xdr:pic>
      <xdr:nvPicPr>
        <xdr:cNvPr id="6" name="Imagen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1063624" y="63500"/>
          <a:ext cx="3178529" cy="730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0"/>
  <sheetViews>
    <sheetView tabSelected="1" showWhiteSpace="0" view="pageBreakPreview" topLeftCell="N37" zoomScale="70" zoomScaleNormal="60" zoomScaleSheetLayoutView="70" zoomScalePageLayoutView="75" workbookViewId="0">
      <selection activeCell="S53" sqref="S53"/>
    </sheetView>
  </sheetViews>
  <sheetFormatPr baseColWidth="10" defaultColWidth="0" defaultRowHeight="23.1" customHeight="1" x14ac:dyDescent="0.25"/>
  <cols>
    <col min="1" max="1" width="6.140625" style="11" customWidth="1"/>
    <col min="2" max="2" width="54.140625" style="11" customWidth="1"/>
    <col min="3" max="3" width="17" style="10" customWidth="1"/>
    <col min="4" max="4" width="14.5703125" style="10" customWidth="1"/>
    <col min="5" max="5" width="62.5703125" style="11" customWidth="1"/>
    <col min="6" max="6" width="57.42578125" style="63" customWidth="1"/>
    <col min="7" max="7" width="25.5703125" style="60" customWidth="1"/>
    <col min="8" max="8" width="25.140625" style="11" customWidth="1"/>
    <col min="9" max="9" width="21.42578125" style="14" customWidth="1"/>
    <col min="10" max="10" width="22" style="14" customWidth="1"/>
    <col min="11" max="11" width="24.28515625" style="14" customWidth="1"/>
    <col min="12" max="12" width="22.7109375" style="14" customWidth="1"/>
    <col min="13" max="13" width="21.42578125" style="14" customWidth="1"/>
    <col min="14" max="14" width="20.28515625" style="14" customWidth="1"/>
    <col min="15" max="15" width="21.5703125" style="14" customWidth="1"/>
    <col min="16" max="16" width="20.5703125" style="14" customWidth="1"/>
    <col min="17" max="17" width="19.28515625" style="14" customWidth="1"/>
    <col min="18" max="18" width="19.7109375" style="14" customWidth="1"/>
    <col min="19" max="19" width="20.7109375" style="14" customWidth="1"/>
    <col min="20" max="20" width="17.85546875" style="14" customWidth="1"/>
    <col min="21" max="21" width="19.42578125" style="14" customWidth="1"/>
    <col min="22" max="22" width="21.28515625" style="14" customWidth="1"/>
    <col min="23" max="23" width="23.28515625" style="11" customWidth="1"/>
    <col min="24" max="16383" width="0" style="10" hidden="1"/>
    <col min="16384" max="16384" width="2" style="10" customWidth="1"/>
  </cols>
  <sheetData>
    <row r="1" spans="1:23" ht="67.5" customHeight="1" x14ac:dyDescent="0.25">
      <c r="A1" s="101"/>
      <c r="B1" s="101"/>
      <c r="C1" s="101"/>
      <c r="D1" s="102" t="s">
        <v>60</v>
      </c>
      <c r="E1" s="102"/>
      <c r="F1" s="102"/>
      <c r="G1" s="102"/>
      <c r="H1" s="102" t="s">
        <v>139</v>
      </c>
      <c r="I1" s="102"/>
      <c r="J1" s="102"/>
      <c r="K1" s="102"/>
      <c r="L1" s="102"/>
      <c r="M1" s="102"/>
      <c r="N1" s="102"/>
      <c r="O1" s="17"/>
      <c r="P1" s="22"/>
      <c r="Q1" s="22"/>
      <c r="R1" s="22"/>
      <c r="S1" s="22"/>
      <c r="T1" s="42"/>
      <c r="U1" s="80"/>
      <c r="V1" s="80"/>
      <c r="W1" s="18"/>
    </row>
    <row r="2" spans="1:23" ht="23.1" customHeight="1" x14ac:dyDescent="0.25">
      <c r="A2" s="103" t="s">
        <v>8</v>
      </c>
      <c r="B2" s="103" t="s">
        <v>0</v>
      </c>
      <c r="C2" s="104" t="s">
        <v>1</v>
      </c>
      <c r="D2" s="105"/>
      <c r="E2" s="106" t="s">
        <v>53</v>
      </c>
      <c r="F2" s="106" t="s">
        <v>56</v>
      </c>
      <c r="G2" s="106" t="s">
        <v>57</v>
      </c>
      <c r="H2" s="108" t="s">
        <v>95</v>
      </c>
      <c r="I2" s="108"/>
      <c r="J2" s="108"/>
      <c r="K2" s="108"/>
      <c r="L2" s="108"/>
      <c r="M2" s="108"/>
      <c r="N2" s="108"/>
      <c r="O2" s="108"/>
      <c r="P2" s="108"/>
      <c r="Q2" s="108"/>
      <c r="R2" s="108"/>
      <c r="S2" s="108"/>
      <c r="T2" s="108"/>
      <c r="U2" s="108"/>
      <c r="V2" s="108"/>
      <c r="W2" s="108"/>
    </row>
    <row r="3" spans="1:23" ht="36" customHeight="1" x14ac:dyDescent="0.25">
      <c r="A3" s="103"/>
      <c r="B3" s="103"/>
      <c r="C3" s="37" t="s">
        <v>4</v>
      </c>
      <c r="D3" s="37" t="s">
        <v>2</v>
      </c>
      <c r="E3" s="107"/>
      <c r="F3" s="107"/>
      <c r="G3" s="107"/>
      <c r="H3" s="38" t="s">
        <v>119</v>
      </c>
      <c r="I3" s="39" t="s">
        <v>9</v>
      </c>
      <c r="J3" s="40">
        <v>1</v>
      </c>
      <c r="K3" s="40" t="s">
        <v>10</v>
      </c>
      <c r="L3" s="40" t="s">
        <v>11</v>
      </c>
      <c r="M3" s="40" t="s">
        <v>12</v>
      </c>
      <c r="N3" s="40" t="s">
        <v>13</v>
      </c>
      <c r="O3" s="40" t="s">
        <v>43</v>
      </c>
      <c r="P3" s="40" t="s">
        <v>62</v>
      </c>
      <c r="Q3" s="40" t="s">
        <v>63</v>
      </c>
      <c r="R3" s="40" t="s">
        <v>75</v>
      </c>
      <c r="S3" s="40" t="s">
        <v>90</v>
      </c>
      <c r="T3" s="40" t="s">
        <v>91</v>
      </c>
      <c r="U3" s="40" t="s">
        <v>120</v>
      </c>
      <c r="V3" s="40" t="s">
        <v>121</v>
      </c>
      <c r="W3" s="41" t="s">
        <v>59</v>
      </c>
    </row>
    <row r="4" spans="1:23" ht="14.1" customHeight="1" x14ac:dyDescent="0.25">
      <c r="A4" s="8"/>
      <c r="B4" s="7"/>
      <c r="C4" s="4"/>
      <c r="D4" s="4"/>
      <c r="E4" s="3"/>
      <c r="F4" s="61"/>
      <c r="G4" s="58"/>
      <c r="H4" s="5"/>
      <c r="I4" s="15"/>
      <c r="J4" s="15"/>
      <c r="K4" s="15"/>
      <c r="L4" s="15"/>
      <c r="M4" s="15"/>
      <c r="N4" s="15"/>
      <c r="O4" s="15"/>
      <c r="P4" s="15"/>
      <c r="Q4" s="15"/>
      <c r="R4" s="15"/>
      <c r="S4" s="15"/>
      <c r="T4" s="15"/>
      <c r="U4" s="15"/>
      <c r="V4" s="15"/>
      <c r="W4" s="19"/>
    </row>
    <row r="5" spans="1:23" s="1" customFormat="1" ht="72" customHeight="1" x14ac:dyDescent="0.25">
      <c r="A5" s="93">
        <v>1</v>
      </c>
      <c r="B5" s="99"/>
      <c r="C5" s="45" t="s">
        <v>32</v>
      </c>
      <c r="D5" s="100"/>
      <c r="E5" s="29" t="s">
        <v>16</v>
      </c>
      <c r="F5" s="29" t="s">
        <v>140</v>
      </c>
      <c r="G5" s="56" t="s">
        <v>112</v>
      </c>
      <c r="H5" s="24">
        <v>9116940.4299999997</v>
      </c>
      <c r="I5" s="55">
        <v>1540523.89</v>
      </c>
      <c r="J5" s="24">
        <v>1003845.05</v>
      </c>
      <c r="K5" s="24">
        <v>730274.03</v>
      </c>
      <c r="L5" s="55">
        <v>602793.68000000005</v>
      </c>
      <c r="M5" s="24">
        <v>429943.03999999998</v>
      </c>
      <c r="N5" s="24">
        <v>332185.05</v>
      </c>
      <c r="O5" s="24">
        <v>341919.75</v>
      </c>
      <c r="P5" s="24">
        <v>328984.34000000003</v>
      </c>
      <c r="Q5" s="24">
        <v>881507.76</v>
      </c>
      <c r="R5" s="24">
        <v>380149.55</v>
      </c>
      <c r="S5" s="24">
        <v>572100.32999999996</v>
      </c>
      <c r="T5" s="24">
        <v>433250.19</v>
      </c>
      <c r="U5" s="24">
        <v>859352.99</v>
      </c>
      <c r="V5" s="24">
        <v>493064.27</v>
      </c>
      <c r="W5" s="43">
        <f>SUM(I5:V5)</f>
        <v>8929893.9199999981</v>
      </c>
    </row>
    <row r="6" spans="1:23" s="1" customFormat="1" ht="93.75" customHeight="1" x14ac:dyDescent="0.25">
      <c r="A6" s="93"/>
      <c r="B6" s="99"/>
      <c r="C6" s="45" t="s">
        <v>33</v>
      </c>
      <c r="D6" s="100"/>
      <c r="E6" s="29" t="s">
        <v>17</v>
      </c>
      <c r="F6" s="29" t="s">
        <v>141</v>
      </c>
      <c r="G6" s="56" t="s">
        <v>133</v>
      </c>
      <c r="H6" s="6">
        <v>9170656.8499999996</v>
      </c>
      <c r="I6" s="47">
        <v>1549619.17</v>
      </c>
      <c r="J6" s="6">
        <v>994757.06</v>
      </c>
      <c r="K6" s="6">
        <v>739525.47</v>
      </c>
      <c r="L6" s="47">
        <v>353299.27</v>
      </c>
      <c r="M6" s="6">
        <v>459317.04</v>
      </c>
      <c r="N6" s="6">
        <v>498826.44</v>
      </c>
      <c r="O6" s="24">
        <v>574192.71</v>
      </c>
      <c r="P6" s="24">
        <v>843292.1</v>
      </c>
      <c r="Q6" s="24">
        <v>531134.39</v>
      </c>
      <c r="R6" s="24">
        <v>591425</v>
      </c>
      <c r="S6" s="24">
        <v>733046.02</v>
      </c>
      <c r="T6" s="24">
        <v>794000.58</v>
      </c>
      <c r="U6" s="24"/>
      <c r="V6" s="24"/>
      <c r="W6" s="43">
        <f>SUM(I6:V6)</f>
        <v>8662435.25</v>
      </c>
    </row>
    <row r="7" spans="1:23" s="1" customFormat="1" ht="52.5" customHeight="1" x14ac:dyDescent="0.25">
      <c r="A7" s="93"/>
      <c r="B7" s="99"/>
      <c r="C7" s="45" t="s">
        <v>34</v>
      </c>
      <c r="D7" s="100"/>
      <c r="E7" s="29" t="s">
        <v>18</v>
      </c>
      <c r="F7" s="29" t="s">
        <v>142</v>
      </c>
      <c r="G7" s="56" t="s">
        <v>61</v>
      </c>
      <c r="H7" s="24">
        <v>9116940.4299999997</v>
      </c>
      <c r="I7" s="24">
        <v>1540523.89</v>
      </c>
      <c r="J7" s="24">
        <v>987267.22</v>
      </c>
      <c r="K7" s="24">
        <v>840034.79</v>
      </c>
      <c r="L7" s="24">
        <v>2022696.63</v>
      </c>
      <c r="M7" s="24">
        <v>1282671.48</v>
      </c>
      <c r="N7" s="24">
        <v>638605.51</v>
      </c>
      <c r="O7" s="24">
        <v>1361755.65</v>
      </c>
      <c r="P7" s="24">
        <v>1243941.3799999999</v>
      </c>
      <c r="Q7" s="24"/>
      <c r="R7" s="24"/>
      <c r="S7" s="24"/>
      <c r="T7" s="24"/>
      <c r="U7" s="24"/>
      <c r="V7" s="24"/>
      <c r="W7" s="43">
        <f t="shared" ref="W7:W13" si="0">SUM(I7:S7)</f>
        <v>9917496.5500000007</v>
      </c>
    </row>
    <row r="8" spans="1:23" s="1" customFormat="1" ht="72" customHeight="1" x14ac:dyDescent="0.25">
      <c r="A8" s="93"/>
      <c r="B8" s="99"/>
      <c r="C8" s="45" t="s">
        <v>35</v>
      </c>
      <c r="D8" s="100"/>
      <c r="E8" s="29" t="s">
        <v>19</v>
      </c>
      <c r="F8" s="29" t="s">
        <v>172</v>
      </c>
      <c r="G8" s="56" t="s">
        <v>179</v>
      </c>
      <c r="H8" s="24">
        <v>9170656.8499999996</v>
      </c>
      <c r="I8" s="55">
        <v>1549619.17</v>
      </c>
      <c r="J8" s="24">
        <v>1081281.01</v>
      </c>
      <c r="K8" s="24">
        <v>491236.87</v>
      </c>
      <c r="L8" s="24">
        <v>298616.73</v>
      </c>
      <c r="M8" s="24">
        <v>949677.96</v>
      </c>
      <c r="N8" s="24"/>
      <c r="O8" s="24"/>
      <c r="P8" s="24"/>
      <c r="Q8" s="24"/>
      <c r="R8" s="24"/>
      <c r="S8" s="24"/>
      <c r="T8" s="24"/>
      <c r="U8" s="24"/>
      <c r="V8" s="24"/>
      <c r="W8" s="43">
        <f t="shared" si="0"/>
        <v>4370431.74</v>
      </c>
    </row>
    <row r="9" spans="1:23" s="1" customFormat="1" ht="72" customHeight="1" x14ac:dyDescent="0.25">
      <c r="A9" s="93"/>
      <c r="B9" s="99"/>
      <c r="C9" s="45" t="s">
        <v>36</v>
      </c>
      <c r="D9" s="100"/>
      <c r="E9" s="29" t="s">
        <v>20</v>
      </c>
      <c r="F9" s="29" t="s">
        <v>143</v>
      </c>
      <c r="G9" s="56" t="s">
        <v>61</v>
      </c>
      <c r="H9" s="24">
        <v>9170656.8499999996</v>
      </c>
      <c r="I9" s="55">
        <v>1549619.17</v>
      </c>
      <c r="J9" s="24">
        <v>1337569.07</v>
      </c>
      <c r="K9" s="24">
        <v>1148723.28</v>
      </c>
      <c r="L9" s="55">
        <v>1614201.13</v>
      </c>
      <c r="M9" s="24">
        <v>849070.56</v>
      </c>
      <c r="N9" s="24">
        <v>1106886.93</v>
      </c>
      <c r="O9" s="24">
        <v>1397085.23</v>
      </c>
      <c r="P9" s="24"/>
      <c r="Q9" s="24"/>
      <c r="R9" s="24"/>
      <c r="S9" s="24"/>
      <c r="T9" s="24"/>
      <c r="U9" s="24"/>
      <c r="V9" s="24"/>
      <c r="W9" s="43">
        <f t="shared" si="0"/>
        <v>9003155.370000001</v>
      </c>
    </row>
    <row r="10" spans="1:23" s="1" customFormat="1" ht="79.5" customHeight="1" x14ac:dyDescent="0.25">
      <c r="A10" s="93"/>
      <c r="B10" s="99"/>
      <c r="C10" s="45" t="s">
        <v>24</v>
      </c>
      <c r="D10" s="100"/>
      <c r="E10" s="29" t="s">
        <v>21</v>
      </c>
      <c r="F10" s="29" t="s">
        <v>144</v>
      </c>
      <c r="G10" s="56" t="s">
        <v>94</v>
      </c>
      <c r="H10" s="24">
        <v>9170656.8499999996</v>
      </c>
      <c r="I10" s="55">
        <v>1549619.17</v>
      </c>
      <c r="J10" s="24">
        <v>1069265.8</v>
      </c>
      <c r="K10" s="24">
        <v>786939.93</v>
      </c>
      <c r="L10" s="24">
        <v>431982.44</v>
      </c>
      <c r="M10" s="24">
        <v>627990.29</v>
      </c>
      <c r="N10" s="24">
        <v>724962.81</v>
      </c>
      <c r="O10" s="24">
        <v>994147.76</v>
      </c>
      <c r="P10" s="24">
        <v>1118286.68</v>
      </c>
      <c r="Q10" s="24">
        <v>959785.93</v>
      </c>
      <c r="R10" s="24">
        <v>569894.68000000005</v>
      </c>
      <c r="S10" s="24"/>
      <c r="T10" s="24"/>
      <c r="U10" s="24"/>
      <c r="V10" s="24"/>
      <c r="W10" s="43">
        <f t="shared" si="0"/>
        <v>8832875.4899999984</v>
      </c>
    </row>
    <row r="11" spans="1:23" s="1" customFormat="1" ht="69.75" customHeight="1" x14ac:dyDescent="0.25">
      <c r="A11" s="93"/>
      <c r="B11" s="99"/>
      <c r="C11" s="45" t="s">
        <v>22</v>
      </c>
      <c r="D11" s="100"/>
      <c r="E11" s="29" t="s">
        <v>25</v>
      </c>
      <c r="F11" s="29" t="s">
        <v>145</v>
      </c>
      <c r="G11" s="56" t="s">
        <v>61</v>
      </c>
      <c r="H11" s="24">
        <v>9170656.8499999996</v>
      </c>
      <c r="I11" s="55">
        <v>1549619.17</v>
      </c>
      <c r="J11" s="24">
        <v>2014375.94</v>
      </c>
      <c r="K11" s="24">
        <v>3134071.97</v>
      </c>
      <c r="L11" s="24">
        <v>938245.53</v>
      </c>
      <c r="M11" s="24">
        <v>1394695.26</v>
      </c>
      <c r="N11" s="24"/>
      <c r="O11" s="24"/>
      <c r="P11" s="24"/>
      <c r="Q11" s="24"/>
      <c r="R11" s="24"/>
      <c r="S11" s="24"/>
      <c r="T11" s="24"/>
      <c r="U11" s="24"/>
      <c r="V11" s="24"/>
      <c r="W11" s="43">
        <f t="shared" si="0"/>
        <v>9031007.870000001</v>
      </c>
    </row>
    <row r="12" spans="1:23" s="1" customFormat="1" ht="72" customHeight="1" x14ac:dyDescent="0.25">
      <c r="A12" s="93"/>
      <c r="B12" s="99"/>
      <c r="C12" s="45" t="s">
        <v>23</v>
      </c>
      <c r="D12" s="100"/>
      <c r="E12" s="29" t="s">
        <v>26</v>
      </c>
      <c r="F12" s="29" t="s">
        <v>146</v>
      </c>
      <c r="G12" s="56" t="s">
        <v>61</v>
      </c>
      <c r="H12" s="24">
        <v>9170656.8499999996</v>
      </c>
      <c r="I12" s="55">
        <v>1549619.17</v>
      </c>
      <c r="J12" s="24">
        <v>1185388.6100000001</v>
      </c>
      <c r="K12" s="24">
        <v>864886.46</v>
      </c>
      <c r="L12" s="24">
        <v>725497.81</v>
      </c>
      <c r="M12" s="24">
        <v>585349.57999999996</v>
      </c>
      <c r="N12" s="24">
        <v>708411.8</v>
      </c>
      <c r="O12" s="24">
        <v>864727.08</v>
      </c>
      <c r="P12" s="24">
        <v>1144711.18</v>
      </c>
      <c r="Q12" s="24">
        <v>732541.71</v>
      </c>
      <c r="R12" s="24">
        <v>481714.79</v>
      </c>
      <c r="S12" s="24"/>
      <c r="T12" s="24"/>
      <c r="U12" s="24"/>
      <c r="V12" s="24"/>
      <c r="W12" s="43">
        <f t="shared" si="0"/>
        <v>8842848.1899999995</v>
      </c>
    </row>
    <row r="13" spans="1:23" s="1" customFormat="1" ht="72" customHeight="1" x14ac:dyDescent="0.25">
      <c r="A13" s="93"/>
      <c r="B13" s="99"/>
      <c r="C13" s="45" t="s">
        <v>37</v>
      </c>
      <c r="D13" s="100"/>
      <c r="E13" s="29" t="s">
        <v>27</v>
      </c>
      <c r="F13" s="29" t="s">
        <v>147</v>
      </c>
      <c r="G13" s="56" t="s">
        <v>61</v>
      </c>
      <c r="H13" s="24">
        <v>9170656.8499999996</v>
      </c>
      <c r="I13" s="55">
        <v>1549619.17</v>
      </c>
      <c r="J13" s="24">
        <v>2186733.27</v>
      </c>
      <c r="K13" s="24">
        <v>1576131.39</v>
      </c>
      <c r="L13" s="24">
        <v>1081408.57</v>
      </c>
      <c r="M13" s="24">
        <v>1254132.94</v>
      </c>
      <c r="N13" s="24">
        <v>1392347.91</v>
      </c>
      <c r="O13" s="24"/>
      <c r="P13" s="24"/>
      <c r="Q13" s="24"/>
      <c r="R13" s="24"/>
      <c r="S13" s="24"/>
      <c r="T13" s="24"/>
      <c r="U13" s="24"/>
      <c r="V13" s="24"/>
      <c r="W13" s="43">
        <f t="shared" si="0"/>
        <v>9040373.25</v>
      </c>
    </row>
    <row r="14" spans="1:23" s="1" customFormat="1" ht="63" customHeight="1" x14ac:dyDescent="0.25">
      <c r="A14" s="93"/>
      <c r="B14" s="99"/>
      <c r="C14" s="45" t="s">
        <v>37</v>
      </c>
      <c r="D14" s="100"/>
      <c r="E14" s="29" t="s">
        <v>28</v>
      </c>
      <c r="F14" s="50" t="s">
        <v>148</v>
      </c>
      <c r="G14" s="56" t="s">
        <v>123</v>
      </c>
      <c r="H14" s="24">
        <v>9224372.2699999996</v>
      </c>
      <c r="I14" s="24">
        <v>1558714.45</v>
      </c>
      <c r="J14" s="24">
        <v>1279193.69</v>
      </c>
      <c r="K14" s="24">
        <v>1355769.63</v>
      </c>
      <c r="L14" s="24">
        <v>1231640.83</v>
      </c>
      <c r="M14" s="24">
        <v>936298.68</v>
      </c>
      <c r="N14" s="24">
        <v>821465.71</v>
      </c>
      <c r="O14" s="24"/>
      <c r="P14" s="24"/>
      <c r="Q14" s="24"/>
      <c r="R14" s="24"/>
      <c r="S14" s="24"/>
      <c r="T14" s="24"/>
      <c r="U14" s="24"/>
      <c r="V14" s="24"/>
      <c r="W14" s="43">
        <f t="shared" ref="W14:W15" si="1">SUM(I14:S14)</f>
        <v>7183082.9899999993</v>
      </c>
    </row>
    <row r="15" spans="1:23" s="1" customFormat="1" ht="73.5" customHeight="1" x14ac:dyDescent="0.25">
      <c r="A15" s="93"/>
      <c r="B15" s="99"/>
      <c r="C15" s="45" t="s">
        <v>38</v>
      </c>
      <c r="D15" s="100"/>
      <c r="E15" s="29" t="s">
        <v>29</v>
      </c>
      <c r="F15" s="29" t="s">
        <v>149</v>
      </c>
      <c r="G15" s="56" t="s">
        <v>129</v>
      </c>
      <c r="H15" s="24">
        <v>9170656.8499999996</v>
      </c>
      <c r="I15" s="55">
        <v>1549619.17</v>
      </c>
      <c r="J15" s="24">
        <v>993008.75</v>
      </c>
      <c r="K15" s="24">
        <v>615795.55000000005</v>
      </c>
      <c r="L15" s="24">
        <v>355131.73</v>
      </c>
      <c r="M15" s="24">
        <v>379455.58</v>
      </c>
      <c r="N15" s="24">
        <v>543496.68000000005</v>
      </c>
      <c r="O15" s="24">
        <v>563348.81999999995</v>
      </c>
      <c r="P15" s="24">
        <v>519431.3</v>
      </c>
      <c r="Q15" s="24"/>
      <c r="R15" s="24"/>
      <c r="S15" s="24"/>
      <c r="T15" s="24"/>
      <c r="U15" s="24"/>
      <c r="V15" s="24"/>
      <c r="W15" s="43">
        <f t="shared" si="1"/>
        <v>5519287.5800000001</v>
      </c>
    </row>
    <row r="16" spans="1:23" s="1" customFormat="1" ht="72" customHeight="1" x14ac:dyDescent="0.25">
      <c r="A16" s="93"/>
      <c r="B16" s="99"/>
      <c r="C16" s="45" t="s">
        <v>39</v>
      </c>
      <c r="D16" s="100"/>
      <c r="E16" s="29" t="s">
        <v>30</v>
      </c>
      <c r="F16" s="29" t="s">
        <v>150</v>
      </c>
      <c r="G16" s="56" t="s">
        <v>61</v>
      </c>
      <c r="H16" s="24">
        <v>9224372.2699999996</v>
      </c>
      <c r="I16" s="55">
        <v>1558714.45</v>
      </c>
      <c r="J16" s="24">
        <v>1091718.78</v>
      </c>
      <c r="K16" s="24">
        <v>544049.52</v>
      </c>
      <c r="L16" s="24">
        <v>891915.95</v>
      </c>
      <c r="M16" s="24">
        <v>790284.6</v>
      </c>
      <c r="N16" s="24">
        <v>1126543.76</v>
      </c>
      <c r="O16" s="24">
        <v>1116609.1299999999</v>
      </c>
      <c r="P16" s="24">
        <v>323802.59000000003</v>
      </c>
      <c r="Q16" s="24">
        <v>258482.32</v>
      </c>
      <c r="R16" s="24">
        <v>1408163.76</v>
      </c>
      <c r="S16" s="24">
        <v>615713.44999999995</v>
      </c>
      <c r="T16" s="24"/>
      <c r="U16" s="24"/>
      <c r="V16" s="24"/>
      <c r="W16" s="43">
        <f>SUM(I16:S16)</f>
        <v>9725998.3099999987</v>
      </c>
    </row>
    <row r="17" spans="1:23" s="1" customFormat="1" ht="78" customHeight="1" x14ac:dyDescent="0.25">
      <c r="A17" s="93"/>
      <c r="B17" s="99"/>
      <c r="C17" s="45" t="s">
        <v>40</v>
      </c>
      <c r="D17" s="100"/>
      <c r="E17" s="29" t="s">
        <v>31</v>
      </c>
      <c r="F17" s="29" t="s">
        <v>151</v>
      </c>
      <c r="G17" s="56" t="s">
        <v>113</v>
      </c>
      <c r="H17" s="24">
        <v>9170656.8499999996</v>
      </c>
      <c r="I17" s="55">
        <v>1549619.17</v>
      </c>
      <c r="J17" s="24">
        <v>1170680.2</v>
      </c>
      <c r="K17" s="24">
        <v>862428.61</v>
      </c>
      <c r="L17" s="24">
        <v>716789.37</v>
      </c>
      <c r="M17" s="24">
        <v>627569.49</v>
      </c>
      <c r="N17" s="24">
        <v>855880.12</v>
      </c>
      <c r="O17" s="24">
        <v>763104.06</v>
      </c>
      <c r="P17" s="24">
        <v>778290.68</v>
      </c>
      <c r="Q17" s="24">
        <v>464410.61</v>
      </c>
      <c r="R17" s="24"/>
      <c r="S17" s="24"/>
      <c r="T17" s="24"/>
      <c r="U17" s="24"/>
      <c r="V17" s="24"/>
      <c r="W17" s="43">
        <f t="shared" ref="W17:W19" si="2">SUM(I17:S17)</f>
        <v>7788772.3099999996</v>
      </c>
    </row>
    <row r="18" spans="1:23" s="1" customFormat="1" ht="91.5" customHeight="1" x14ac:dyDescent="0.25">
      <c r="A18" s="46">
        <v>2</v>
      </c>
      <c r="B18" s="21" t="s">
        <v>52</v>
      </c>
      <c r="C18" s="45" t="s">
        <v>42</v>
      </c>
      <c r="D18" s="45" t="s">
        <v>41</v>
      </c>
      <c r="E18" s="20" t="s">
        <v>55</v>
      </c>
      <c r="F18" s="20" t="s">
        <v>152</v>
      </c>
      <c r="G18" s="57" t="s">
        <v>118</v>
      </c>
      <c r="H18" s="27">
        <v>5395910.2600000007</v>
      </c>
      <c r="I18" s="27">
        <v>1031236.46</v>
      </c>
      <c r="J18" s="27">
        <v>1718939.48</v>
      </c>
      <c r="K18" s="27"/>
      <c r="L18" s="27"/>
      <c r="M18" s="27"/>
      <c r="N18" s="27"/>
      <c r="O18" s="23"/>
      <c r="P18" s="23"/>
      <c r="Q18" s="23"/>
      <c r="R18" s="23"/>
      <c r="S18" s="24"/>
      <c r="T18" s="24"/>
      <c r="U18" s="24"/>
      <c r="V18" s="24"/>
      <c r="W18" s="43">
        <f t="shared" si="2"/>
        <v>2750175.94</v>
      </c>
    </row>
    <row r="19" spans="1:23" s="1" customFormat="1" ht="138" customHeight="1" x14ac:dyDescent="0.25">
      <c r="A19" s="81">
        <v>3</v>
      </c>
      <c r="B19" s="21" t="s">
        <v>50</v>
      </c>
      <c r="C19" s="82" t="s">
        <v>51</v>
      </c>
      <c r="D19" s="82" t="s">
        <v>14</v>
      </c>
      <c r="E19" s="20" t="s">
        <v>54</v>
      </c>
      <c r="F19" s="20" t="s">
        <v>153</v>
      </c>
      <c r="G19" s="57" t="s">
        <v>92</v>
      </c>
      <c r="H19" s="27">
        <v>6995464.2199999997</v>
      </c>
      <c r="I19" s="27">
        <v>1336934.3500000001</v>
      </c>
      <c r="J19" s="27">
        <v>1237668.23</v>
      </c>
      <c r="K19" s="27">
        <v>1079056.3999999999</v>
      </c>
      <c r="L19" s="27">
        <v>595876.93999999994</v>
      </c>
      <c r="M19" s="27"/>
      <c r="N19" s="27"/>
      <c r="O19" s="23"/>
      <c r="P19" s="23"/>
      <c r="Q19" s="23"/>
      <c r="R19" s="23"/>
      <c r="S19" s="24"/>
      <c r="T19" s="24"/>
      <c r="U19" s="24"/>
      <c r="V19" s="24"/>
      <c r="W19" s="43">
        <f t="shared" si="2"/>
        <v>4249535.92</v>
      </c>
    </row>
    <row r="20" spans="1:23" s="48" customFormat="1" ht="60.75" customHeight="1" x14ac:dyDescent="0.2">
      <c r="A20" s="93">
        <v>4</v>
      </c>
      <c r="B20" s="94" t="s">
        <v>74</v>
      </c>
      <c r="C20" s="97" t="s">
        <v>58</v>
      </c>
      <c r="D20" s="95" t="s">
        <v>5</v>
      </c>
      <c r="E20" s="13" t="s">
        <v>46</v>
      </c>
      <c r="F20" s="62" t="s">
        <v>154</v>
      </c>
      <c r="G20" s="56" t="s">
        <v>131</v>
      </c>
      <c r="H20" s="47">
        <v>9331804.2300000004</v>
      </c>
      <c r="I20" s="6">
        <v>1576905.02</v>
      </c>
      <c r="J20" s="47">
        <v>1052797.5</v>
      </c>
      <c r="K20" s="47">
        <v>1173109.76</v>
      </c>
      <c r="L20" s="6">
        <v>1013354.76</v>
      </c>
      <c r="M20" s="6">
        <v>794294.2</v>
      </c>
      <c r="N20" s="6">
        <v>553458.93000000005</v>
      </c>
      <c r="O20" s="6"/>
      <c r="P20" s="6"/>
      <c r="Q20" s="6"/>
      <c r="R20" s="6"/>
      <c r="S20" s="6"/>
      <c r="T20" s="6"/>
      <c r="U20" s="6"/>
      <c r="V20" s="6"/>
      <c r="W20" s="43">
        <f t="shared" ref="W20:W23" si="3">SUM(I20:S20)</f>
        <v>6163920.1699999999</v>
      </c>
    </row>
    <row r="21" spans="1:23" s="48" customFormat="1" ht="73.5" customHeight="1" x14ac:dyDescent="0.2">
      <c r="A21" s="93"/>
      <c r="B21" s="94"/>
      <c r="C21" s="98"/>
      <c r="D21" s="96"/>
      <c r="E21" s="13" t="s">
        <v>44</v>
      </c>
      <c r="F21" s="62" t="s">
        <v>155</v>
      </c>
      <c r="G21" s="56" t="s">
        <v>180</v>
      </c>
      <c r="H21" s="47">
        <v>9331804.2300000004</v>
      </c>
      <c r="I21" s="6">
        <v>1576905.02</v>
      </c>
      <c r="J21" s="47">
        <v>1102433.1599999999</v>
      </c>
      <c r="K21" s="47">
        <v>718349.01</v>
      </c>
      <c r="L21" s="6">
        <v>642082.55000000005</v>
      </c>
      <c r="M21" s="6">
        <v>602457.48</v>
      </c>
      <c r="N21" s="6">
        <v>490321.33</v>
      </c>
      <c r="O21" s="6">
        <v>931054.18</v>
      </c>
      <c r="P21" s="6">
        <v>994966.77</v>
      </c>
      <c r="Q21" s="6"/>
      <c r="R21" s="6"/>
      <c r="S21" s="6"/>
      <c r="T21" s="6"/>
      <c r="U21" s="6"/>
      <c r="V21" s="6"/>
      <c r="W21" s="43">
        <f t="shared" si="3"/>
        <v>7058569.4999999981</v>
      </c>
    </row>
    <row r="22" spans="1:23" s="48" customFormat="1" ht="73.5" customHeight="1" x14ac:dyDescent="0.2">
      <c r="A22" s="93"/>
      <c r="B22" s="94"/>
      <c r="C22" s="88" t="s">
        <v>124</v>
      </c>
      <c r="D22" s="96"/>
      <c r="E22" s="13" t="s">
        <v>45</v>
      </c>
      <c r="F22" s="62" t="s">
        <v>156</v>
      </c>
      <c r="G22" s="56" t="s">
        <v>125</v>
      </c>
      <c r="H22" s="47">
        <v>9331804.2300000004</v>
      </c>
      <c r="I22" s="6">
        <v>1576905.02</v>
      </c>
      <c r="J22" s="47">
        <v>1120058.6399999999</v>
      </c>
      <c r="K22" s="47">
        <v>1141270.3400000001</v>
      </c>
      <c r="L22" s="6">
        <v>840817</v>
      </c>
      <c r="M22" s="6">
        <v>771066.77</v>
      </c>
      <c r="N22" s="6">
        <v>983075.58</v>
      </c>
      <c r="O22" s="6"/>
      <c r="P22" s="6"/>
      <c r="Q22" s="6"/>
      <c r="R22" s="6"/>
      <c r="S22" s="6"/>
      <c r="T22" s="6"/>
      <c r="U22" s="6"/>
      <c r="V22" s="6"/>
      <c r="W22" s="43">
        <f t="shared" si="3"/>
        <v>6433193.3499999996</v>
      </c>
    </row>
    <row r="23" spans="1:23" s="48" customFormat="1" ht="78.75" customHeight="1" x14ac:dyDescent="0.2">
      <c r="A23" s="93"/>
      <c r="B23" s="94"/>
      <c r="C23" s="29" t="s">
        <v>47</v>
      </c>
      <c r="D23" s="96"/>
      <c r="E23" s="13" t="s">
        <v>48</v>
      </c>
      <c r="F23" s="62" t="s">
        <v>157</v>
      </c>
      <c r="G23" s="56" t="s">
        <v>126</v>
      </c>
      <c r="H23" s="47">
        <v>9331804.2300000004</v>
      </c>
      <c r="I23" s="6">
        <v>1576905.02</v>
      </c>
      <c r="J23" s="47">
        <v>1101089.46</v>
      </c>
      <c r="K23" s="47">
        <v>853902.04</v>
      </c>
      <c r="L23" s="6">
        <v>548121.02</v>
      </c>
      <c r="M23" s="6">
        <v>576159.99</v>
      </c>
      <c r="N23" s="6">
        <v>699654.64</v>
      </c>
      <c r="O23" s="6"/>
      <c r="P23" s="6"/>
      <c r="Q23" s="6"/>
      <c r="R23" s="6"/>
      <c r="S23" s="6"/>
      <c r="T23" s="6"/>
      <c r="U23" s="6"/>
      <c r="V23" s="6"/>
      <c r="W23" s="43">
        <f t="shared" si="3"/>
        <v>5355832.17</v>
      </c>
    </row>
    <row r="24" spans="1:23" s="1" customFormat="1" ht="117.75" customHeight="1" x14ac:dyDescent="0.25">
      <c r="A24" s="33">
        <f>+A20+1</f>
        <v>5</v>
      </c>
      <c r="B24" s="25" t="s">
        <v>64</v>
      </c>
      <c r="C24" s="77" t="s">
        <v>117</v>
      </c>
      <c r="D24" s="77" t="s">
        <v>3</v>
      </c>
      <c r="E24" s="20" t="s">
        <v>89</v>
      </c>
      <c r="F24" s="29" t="s">
        <v>158</v>
      </c>
      <c r="G24" s="57" t="s">
        <v>128</v>
      </c>
      <c r="H24" s="27">
        <v>5713380.8899999997</v>
      </c>
      <c r="I24" s="27">
        <v>1091909.69</v>
      </c>
      <c r="J24" s="27">
        <v>1381443.5</v>
      </c>
      <c r="K24" s="27">
        <v>989962.81</v>
      </c>
      <c r="L24" s="23"/>
      <c r="M24" s="23"/>
      <c r="N24" s="23"/>
      <c r="O24" s="23"/>
      <c r="P24" s="23"/>
      <c r="Q24" s="23"/>
      <c r="R24" s="23"/>
      <c r="S24" s="24"/>
      <c r="T24" s="24"/>
      <c r="U24" s="24"/>
      <c r="V24" s="24"/>
      <c r="W24" s="43">
        <f t="shared" ref="W24:W34" si="4">SUM(I24:S24)</f>
        <v>3463316</v>
      </c>
    </row>
    <row r="25" spans="1:23" s="1" customFormat="1" ht="105" customHeight="1" x14ac:dyDescent="0.25">
      <c r="A25" s="33">
        <f t="shared" ref="A25:A40" si="5">SUM(A24+1)</f>
        <v>6</v>
      </c>
      <c r="B25" s="25" t="s">
        <v>65</v>
      </c>
      <c r="C25" s="77" t="s">
        <v>117</v>
      </c>
      <c r="D25" s="77" t="s">
        <v>3</v>
      </c>
      <c r="E25" s="20" t="s">
        <v>83</v>
      </c>
      <c r="F25" s="26" t="s">
        <v>159</v>
      </c>
      <c r="G25" s="57" t="s">
        <v>181</v>
      </c>
      <c r="H25" s="27">
        <v>8371377.9100000001</v>
      </c>
      <c r="I25" s="27">
        <v>1599891.35</v>
      </c>
      <c r="J25" s="27">
        <v>1232202.8600000001</v>
      </c>
      <c r="K25" s="27">
        <v>1340371.74</v>
      </c>
      <c r="L25" s="27">
        <v>1319056.47</v>
      </c>
      <c r="M25" s="23">
        <v>829369.25</v>
      </c>
      <c r="N25" s="23">
        <v>980227.93</v>
      </c>
      <c r="O25" s="23">
        <v>260143.75</v>
      </c>
      <c r="P25" s="23"/>
      <c r="Q25" s="23"/>
      <c r="R25" s="23"/>
      <c r="S25" s="24"/>
      <c r="T25" s="24"/>
      <c r="U25" s="24"/>
      <c r="V25" s="24"/>
      <c r="W25" s="43">
        <f t="shared" si="4"/>
        <v>7561263.3499999996</v>
      </c>
    </row>
    <row r="26" spans="1:23" s="1" customFormat="1" ht="108.75" customHeight="1" x14ac:dyDescent="0.25">
      <c r="A26" s="33">
        <f t="shared" si="5"/>
        <v>7</v>
      </c>
      <c r="B26" s="25" t="s">
        <v>66</v>
      </c>
      <c r="C26" s="77" t="s">
        <v>117</v>
      </c>
      <c r="D26" s="77" t="s">
        <v>3</v>
      </c>
      <c r="E26" s="20" t="s">
        <v>84</v>
      </c>
      <c r="F26" s="26" t="s">
        <v>160</v>
      </c>
      <c r="G26" s="57" t="s">
        <v>135</v>
      </c>
      <c r="H26" s="27">
        <v>8555552.3599999994</v>
      </c>
      <c r="I26" s="27">
        <v>1635089.75</v>
      </c>
      <c r="J26" s="27">
        <v>1127299.8999999999</v>
      </c>
      <c r="K26" s="27">
        <v>658902.80000000005</v>
      </c>
      <c r="L26" s="23">
        <v>911560.78</v>
      </c>
      <c r="M26" s="23">
        <v>598543.31999999995</v>
      </c>
      <c r="N26" s="23">
        <v>558662.71</v>
      </c>
      <c r="O26" s="23">
        <v>692695.63</v>
      </c>
      <c r="P26" s="23"/>
      <c r="Q26" s="23"/>
      <c r="R26" s="23"/>
      <c r="S26" s="24"/>
      <c r="T26" s="24"/>
      <c r="U26" s="24"/>
      <c r="V26" s="24"/>
      <c r="W26" s="43">
        <f t="shared" si="4"/>
        <v>6182754.8900000006</v>
      </c>
    </row>
    <row r="27" spans="1:23" s="1" customFormat="1" ht="135" customHeight="1" x14ac:dyDescent="0.25">
      <c r="A27" s="33">
        <f t="shared" si="5"/>
        <v>8</v>
      </c>
      <c r="B27" s="25" t="s">
        <v>67</v>
      </c>
      <c r="C27" s="77" t="s">
        <v>6</v>
      </c>
      <c r="D27" s="77" t="s">
        <v>3</v>
      </c>
      <c r="E27" s="76" t="s">
        <v>86</v>
      </c>
      <c r="F27" s="26" t="s">
        <v>161</v>
      </c>
      <c r="G27" s="57" t="s">
        <v>134</v>
      </c>
      <c r="H27" s="6">
        <v>9120882.0500000007</v>
      </c>
      <c r="I27" s="6">
        <v>1743132.43</v>
      </c>
      <c r="J27" s="27">
        <v>1874198.24</v>
      </c>
      <c r="K27" s="27">
        <v>1690565.41</v>
      </c>
      <c r="L27" s="23"/>
      <c r="M27" s="23"/>
      <c r="N27" s="23"/>
      <c r="O27" s="23"/>
      <c r="P27" s="23"/>
      <c r="Q27" s="23"/>
      <c r="R27" s="23"/>
      <c r="S27" s="24"/>
      <c r="T27" s="24"/>
      <c r="U27" s="24"/>
      <c r="V27" s="24"/>
      <c r="W27" s="43">
        <f t="shared" si="4"/>
        <v>5307896.08</v>
      </c>
    </row>
    <row r="28" spans="1:23" s="51" customFormat="1" ht="135" customHeight="1" x14ac:dyDescent="0.25">
      <c r="A28" s="33">
        <f t="shared" si="5"/>
        <v>9</v>
      </c>
      <c r="B28" s="49" t="s">
        <v>68</v>
      </c>
      <c r="C28" s="77" t="s">
        <v>6</v>
      </c>
      <c r="D28" s="77" t="s">
        <v>3</v>
      </c>
      <c r="E28" s="29" t="s">
        <v>85</v>
      </c>
      <c r="F28" s="26" t="s">
        <v>162</v>
      </c>
      <c r="G28" s="77" t="s">
        <v>177</v>
      </c>
      <c r="H28" s="6">
        <v>19392647.66</v>
      </c>
      <c r="I28" s="6">
        <v>3548560.91</v>
      </c>
      <c r="J28" s="27">
        <v>4546582.5999999996</v>
      </c>
      <c r="K28" s="27">
        <v>1113763.1499999999</v>
      </c>
      <c r="L28" s="27">
        <v>597964.31000000006</v>
      </c>
      <c r="M28" s="23">
        <v>1757034.89</v>
      </c>
      <c r="N28" s="23">
        <v>1380549.69</v>
      </c>
      <c r="O28" s="23">
        <v>1616914.91</v>
      </c>
      <c r="P28" s="23"/>
      <c r="Q28" s="23"/>
      <c r="R28" s="23"/>
      <c r="S28" s="24"/>
      <c r="T28" s="24"/>
      <c r="U28" s="24"/>
      <c r="V28" s="24"/>
      <c r="W28" s="43">
        <f t="shared" si="4"/>
        <v>14561370.460000001</v>
      </c>
    </row>
    <row r="29" spans="1:23" s="52" customFormat="1" ht="118.5" customHeight="1" x14ac:dyDescent="0.25">
      <c r="A29" s="33">
        <f t="shared" si="5"/>
        <v>10</v>
      </c>
      <c r="B29" s="49" t="s">
        <v>82</v>
      </c>
      <c r="C29" s="77" t="s">
        <v>6</v>
      </c>
      <c r="D29" s="77" t="s">
        <v>3</v>
      </c>
      <c r="E29" s="44" t="s">
        <v>81</v>
      </c>
      <c r="F29" s="26" t="s">
        <v>162</v>
      </c>
      <c r="G29" s="91" t="s">
        <v>174</v>
      </c>
      <c r="H29" s="6">
        <v>19144863.210000001</v>
      </c>
      <c r="I29" s="6">
        <v>3658860.15</v>
      </c>
      <c r="J29" s="27">
        <v>2340642.11</v>
      </c>
      <c r="K29" s="27">
        <v>1798397.58</v>
      </c>
      <c r="L29" s="23">
        <v>2520021.65</v>
      </c>
      <c r="M29" s="23">
        <v>3067171.14</v>
      </c>
      <c r="N29" s="23">
        <v>4186198.08</v>
      </c>
      <c r="O29" s="23"/>
      <c r="P29" s="23"/>
      <c r="Q29" s="23"/>
      <c r="R29" s="23"/>
      <c r="S29" s="24"/>
      <c r="T29" s="24"/>
      <c r="U29" s="24"/>
      <c r="V29" s="24"/>
      <c r="W29" s="43">
        <f t="shared" si="4"/>
        <v>17571290.710000001</v>
      </c>
    </row>
    <row r="30" spans="1:23" s="52" customFormat="1" ht="139.5" customHeight="1" x14ac:dyDescent="0.25">
      <c r="A30" s="33">
        <f t="shared" si="5"/>
        <v>11</v>
      </c>
      <c r="B30" s="49" t="s">
        <v>69</v>
      </c>
      <c r="C30" s="77" t="s">
        <v>6</v>
      </c>
      <c r="D30" s="77" t="s">
        <v>3</v>
      </c>
      <c r="E30" s="76" t="s">
        <v>78</v>
      </c>
      <c r="F30" s="26" t="s">
        <v>163</v>
      </c>
      <c r="G30" s="83" t="s">
        <v>173</v>
      </c>
      <c r="H30" s="6">
        <v>5842314.2000000002</v>
      </c>
      <c r="I30" s="6">
        <v>1116550.71</v>
      </c>
      <c r="J30" s="6">
        <v>1234613.73</v>
      </c>
      <c r="K30" s="27">
        <v>1243677.22</v>
      </c>
      <c r="L30" s="23"/>
      <c r="M30" s="23"/>
      <c r="N30" s="23"/>
      <c r="O30" s="23"/>
      <c r="P30" s="23"/>
      <c r="Q30" s="23"/>
      <c r="R30" s="23"/>
      <c r="S30" s="24"/>
      <c r="T30" s="24"/>
      <c r="U30" s="24"/>
      <c r="V30" s="24"/>
      <c r="W30" s="43">
        <f t="shared" si="4"/>
        <v>3594841.66</v>
      </c>
    </row>
    <row r="31" spans="1:23" s="52" customFormat="1" ht="92.25" customHeight="1" x14ac:dyDescent="0.25">
      <c r="A31" s="33">
        <f t="shared" si="5"/>
        <v>12</v>
      </c>
      <c r="B31" s="49" t="s">
        <v>70</v>
      </c>
      <c r="C31" s="77" t="s">
        <v>6</v>
      </c>
      <c r="D31" s="77" t="s">
        <v>3</v>
      </c>
      <c r="E31" s="76" t="s">
        <v>79</v>
      </c>
      <c r="F31" s="26" t="s">
        <v>162</v>
      </c>
      <c r="G31" s="57" t="s">
        <v>178</v>
      </c>
      <c r="H31" s="6">
        <v>11321592.549999999</v>
      </c>
      <c r="I31" s="6">
        <v>2163720.02</v>
      </c>
      <c r="J31" s="6">
        <v>1845817.41</v>
      </c>
      <c r="K31" s="6">
        <v>1313274.51</v>
      </c>
      <c r="L31" s="6">
        <v>1593307.83</v>
      </c>
      <c r="M31" s="84">
        <v>682602.46</v>
      </c>
      <c r="N31" s="23">
        <v>1032683.98</v>
      </c>
      <c r="O31" s="23">
        <v>732479.18</v>
      </c>
      <c r="P31" s="31"/>
      <c r="Q31" s="31"/>
      <c r="R31" s="23"/>
      <c r="S31" s="24"/>
      <c r="T31" s="24"/>
      <c r="U31" s="24"/>
      <c r="V31" s="24"/>
      <c r="W31" s="43">
        <f t="shared" si="4"/>
        <v>9363885.3899999987</v>
      </c>
    </row>
    <row r="32" spans="1:23" s="52" customFormat="1" ht="96.75" customHeight="1" x14ac:dyDescent="0.25">
      <c r="A32" s="33">
        <f t="shared" si="5"/>
        <v>13</v>
      </c>
      <c r="B32" s="49" t="s">
        <v>71</v>
      </c>
      <c r="C32" s="77" t="s">
        <v>6</v>
      </c>
      <c r="D32" s="77" t="s">
        <v>3</v>
      </c>
      <c r="E32" s="76" t="s">
        <v>80</v>
      </c>
      <c r="F32" s="26" t="s">
        <v>164</v>
      </c>
      <c r="G32" s="57" t="s">
        <v>132</v>
      </c>
      <c r="H32" s="6">
        <v>8064749.0700000003</v>
      </c>
      <c r="I32" s="6">
        <v>1541290.15</v>
      </c>
      <c r="J32" s="6">
        <v>1163328.98</v>
      </c>
      <c r="K32" s="6">
        <v>891498.42</v>
      </c>
      <c r="L32" s="6">
        <v>921663.06</v>
      </c>
      <c r="M32" s="23">
        <v>630393.31000000006</v>
      </c>
      <c r="N32" s="23">
        <v>220550.3</v>
      </c>
      <c r="O32" s="23"/>
      <c r="P32" s="23"/>
      <c r="Q32" s="23"/>
      <c r="R32" s="23"/>
      <c r="S32" s="24"/>
      <c r="T32" s="24"/>
      <c r="U32" s="24"/>
      <c r="V32" s="24"/>
      <c r="W32" s="43">
        <f t="shared" si="4"/>
        <v>5368724.2199999997</v>
      </c>
    </row>
    <row r="33" spans="1:23" s="52" customFormat="1" ht="91.5" customHeight="1" x14ac:dyDescent="0.25">
      <c r="A33" s="33">
        <f t="shared" si="5"/>
        <v>14</v>
      </c>
      <c r="B33" s="49" t="s">
        <v>72</v>
      </c>
      <c r="C33" s="77" t="s">
        <v>77</v>
      </c>
      <c r="D33" s="77" t="s">
        <v>7</v>
      </c>
      <c r="E33" s="44" t="s">
        <v>87</v>
      </c>
      <c r="F33" s="26" t="s">
        <v>165</v>
      </c>
      <c r="G33" s="57" t="s">
        <v>175</v>
      </c>
      <c r="H33" s="6">
        <v>15065876.529999999</v>
      </c>
      <c r="I33" s="6">
        <v>2879306.83</v>
      </c>
      <c r="J33" s="6">
        <v>2506675.2999999998</v>
      </c>
      <c r="K33" s="6">
        <v>1784815.48</v>
      </c>
      <c r="L33" s="23"/>
      <c r="M33" s="23"/>
      <c r="N33" s="23"/>
      <c r="O33" s="23"/>
      <c r="P33" s="23"/>
      <c r="Q33" s="23"/>
      <c r="R33" s="23"/>
      <c r="S33" s="24"/>
      <c r="T33" s="24"/>
      <c r="U33" s="24"/>
      <c r="V33" s="24"/>
      <c r="W33" s="43">
        <f t="shared" si="4"/>
        <v>7170797.6099999994</v>
      </c>
    </row>
    <row r="34" spans="1:23" s="2" customFormat="1" ht="108" customHeight="1" x14ac:dyDescent="0.25">
      <c r="A34" s="33">
        <f t="shared" si="5"/>
        <v>15</v>
      </c>
      <c r="B34" s="67" t="s">
        <v>73</v>
      </c>
      <c r="C34" s="77" t="s">
        <v>76</v>
      </c>
      <c r="D34" s="77" t="s">
        <v>76</v>
      </c>
      <c r="E34" s="76" t="s">
        <v>88</v>
      </c>
      <c r="F34" s="26" t="s">
        <v>166</v>
      </c>
      <c r="G34" s="57" t="s">
        <v>176</v>
      </c>
      <c r="H34" s="27">
        <v>15691820.439999999</v>
      </c>
      <c r="I34" s="27">
        <v>2998933.76</v>
      </c>
      <c r="J34" s="27">
        <v>3604406.84</v>
      </c>
      <c r="K34" s="27">
        <v>2739677.94</v>
      </c>
      <c r="L34" s="23">
        <v>2156747.48</v>
      </c>
      <c r="M34" s="23"/>
      <c r="N34" s="23"/>
      <c r="O34" s="23"/>
      <c r="P34" s="23"/>
      <c r="Q34" s="23"/>
      <c r="R34" s="23"/>
      <c r="S34" s="23"/>
      <c r="T34" s="23"/>
      <c r="U34" s="23"/>
      <c r="V34" s="23"/>
      <c r="W34" s="68">
        <f t="shared" si="4"/>
        <v>11499766.02</v>
      </c>
    </row>
    <row r="35" spans="1:23" s="69" customFormat="1" ht="151.5" customHeight="1" x14ac:dyDescent="0.25">
      <c r="A35" s="33">
        <f t="shared" si="5"/>
        <v>16</v>
      </c>
      <c r="B35" s="28" t="s">
        <v>96</v>
      </c>
      <c r="C35" s="77" t="s">
        <v>105</v>
      </c>
      <c r="D35" s="77" t="s">
        <v>5</v>
      </c>
      <c r="E35" s="79" t="s">
        <v>114</v>
      </c>
      <c r="F35" s="26" t="s">
        <v>167</v>
      </c>
      <c r="G35" s="57" t="s">
        <v>136</v>
      </c>
      <c r="H35" s="6">
        <v>9582954.3300000001</v>
      </c>
      <c r="I35" s="6">
        <v>1831441.12</v>
      </c>
      <c r="J35" s="6">
        <v>1776079.97</v>
      </c>
      <c r="K35" s="6">
        <v>3190172.38</v>
      </c>
      <c r="L35" s="24"/>
      <c r="M35" s="24"/>
      <c r="N35" s="24"/>
      <c r="O35" s="24"/>
      <c r="P35" s="24"/>
      <c r="Q35" s="24"/>
      <c r="R35" s="24"/>
      <c r="S35" s="24"/>
      <c r="T35" s="24"/>
      <c r="U35" s="24"/>
      <c r="V35" s="24"/>
      <c r="W35" s="30">
        <f t="shared" ref="W35:W40" si="6">SUM(I35:T35)</f>
        <v>6797693.4699999997</v>
      </c>
    </row>
    <row r="36" spans="1:23" s="69" customFormat="1" ht="126.75" customHeight="1" x14ac:dyDescent="0.25">
      <c r="A36" s="33">
        <f t="shared" si="5"/>
        <v>17</v>
      </c>
      <c r="B36" s="28" t="s">
        <v>97</v>
      </c>
      <c r="C36" s="77" t="s">
        <v>102</v>
      </c>
      <c r="D36" s="77" t="s">
        <v>49</v>
      </c>
      <c r="E36" s="79" t="s">
        <v>115</v>
      </c>
      <c r="F36" s="26" t="s">
        <v>168</v>
      </c>
      <c r="G36" s="57" t="s">
        <v>130</v>
      </c>
      <c r="H36" s="6">
        <v>7076453.5199999996</v>
      </c>
      <c r="I36" s="6">
        <v>1415290.71</v>
      </c>
      <c r="J36" s="6">
        <v>2223678.2599999998</v>
      </c>
      <c r="K36" s="6"/>
      <c r="L36" s="24"/>
      <c r="M36" s="24"/>
      <c r="N36" s="24"/>
      <c r="O36" s="24"/>
      <c r="P36" s="24"/>
      <c r="Q36" s="24"/>
      <c r="R36" s="24"/>
      <c r="S36" s="24"/>
      <c r="T36" s="24"/>
      <c r="U36" s="24"/>
      <c r="V36" s="24"/>
      <c r="W36" s="30">
        <f t="shared" si="6"/>
        <v>3638968.9699999997</v>
      </c>
    </row>
    <row r="37" spans="1:23" s="69" customFormat="1" ht="132.75" customHeight="1" x14ac:dyDescent="0.25">
      <c r="A37" s="33">
        <f t="shared" si="5"/>
        <v>18</v>
      </c>
      <c r="B37" s="28" t="s">
        <v>98</v>
      </c>
      <c r="C37" s="77" t="s">
        <v>103</v>
      </c>
      <c r="D37" s="77" t="s">
        <v>104</v>
      </c>
      <c r="E37" s="79" t="s">
        <v>116</v>
      </c>
      <c r="F37" s="50" t="s">
        <v>169</v>
      </c>
      <c r="G37" s="57" t="s">
        <v>182</v>
      </c>
      <c r="H37" s="6">
        <v>11287740.01</v>
      </c>
      <c r="I37" s="6">
        <v>2257548</v>
      </c>
      <c r="J37" s="6">
        <v>1575139.95</v>
      </c>
      <c r="K37" s="6"/>
      <c r="L37" s="24"/>
      <c r="M37" s="24"/>
      <c r="N37" s="24"/>
      <c r="O37" s="24"/>
      <c r="P37" s="24"/>
      <c r="Q37" s="24"/>
      <c r="R37" s="24"/>
      <c r="S37" s="24"/>
      <c r="T37" s="24"/>
      <c r="U37" s="24"/>
      <c r="V37" s="24"/>
      <c r="W37" s="30">
        <f t="shared" si="6"/>
        <v>3832687.95</v>
      </c>
    </row>
    <row r="38" spans="1:23" s="69" customFormat="1" ht="138.75" customHeight="1" x14ac:dyDescent="0.25">
      <c r="A38" s="33">
        <f t="shared" si="5"/>
        <v>19</v>
      </c>
      <c r="B38" s="28" t="s">
        <v>99</v>
      </c>
      <c r="C38" s="77" t="s">
        <v>105</v>
      </c>
      <c r="D38" s="77" t="s">
        <v>5</v>
      </c>
      <c r="E38" s="76" t="s">
        <v>110</v>
      </c>
      <c r="F38" s="50" t="s">
        <v>167</v>
      </c>
      <c r="G38" s="78" t="s">
        <v>127</v>
      </c>
      <c r="H38" s="6">
        <v>8201810.3600000003</v>
      </c>
      <c r="I38" s="6">
        <v>1640362.07</v>
      </c>
      <c r="J38" s="6">
        <v>2070982.12</v>
      </c>
      <c r="K38" s="6">
        <v>903296.61</v>
      </c>
      <c r="L38" s="24"/>
      <c r="M38" s="24"/>
      <c r="N38" s="24"/>
      <c r="O38" s="24"/>
      <c r="P38" s="24"/>
      <c r="Q38" s="24"/>
      <c r="R38" s="24"/>
      <c r="S38" s="24"/>
      <c r="T38" s="24"/>
      <c r="U38" s="24"/>
      <c r="V38" s="24"/>
      <c r="W38" s="30">
        <f t="shared" si="6"/>
        <v>4614640.8000000007</v>
      </c>
    </row>
    <row r="39" spans="1:23" s="69" customFormat="1" ht="121.5" customHeight="1" x14ac:dyDescent="0.25">
      <c r="A39" s="33">
        <f t="shared" si="5"/>
        <v>20</v>
      </c>
      <c r="B39" s="28" t="s">
        <v>100</v>
      </c>
      <c r="C39" s="77" t="s">
        <v>106</v>
      </c>
      <c r="D39" s="77" t="s">
        <v>107</v>
      </c>
      <c r="E39" s="76" t="s">
        <v>111</v>
      </c>
      <c r="F39" s="50" t="s">
        <v>170</v>
      </c>
      <c r="G39" s="56" t="s">
        <v>137</v>
      </c>
      <c r="H39" s="6">
        <v>8811720.8800000008</v>
      </c>
      <c r="I39" s="6">
        <v>1762344.18</v>
      </c>
      <c r="J39" s="6"/>
      <c r="K39" s="6"/>
      <c r="L39" s="24"/>
      <c r="M39" s="24"/>
      <c r="N39" s="24"/>
      <c r="O39" s="24"/>
      <c r="P39" s="24"/>
      <c r="Q39" s="24"/>
      <c r="R39" s="24"/>
      <c r="S39" s="24"/>
      <c r="T39" s="24"/>
      <c r="U39" s="24"/>
      <c r="V39" s="24"/>
      <c r="W39" s="30">
        <f t="shared" si="6"/>
        <v>1762344.18</v>
      </c>
    </row>
    <row r="40" spans="1:23" s="89" customFormat="1" ht="66" customHeight="1" x14ac:dyDescent="0.25">
      <c r="A40" s="33">
        <f t="shared" si="5"/>
        <v>21</v>
      </c>
      <c r="B40" s="49" t="s">
        <v>101</v>
      </c>
      <c r="C40" s="87" t="s">
        <v>109</v>
      </c>
      <c r="D40" s="87" t="s">
        <v>108</v>
      </c>
      <c r="E40" s="79" t="s">
        <v>122</v>
      </c>
      <c r="F40" s="50" t="s">
        <v>171</v>
      </c>
      <c r="G40" s="56" t="s">
        <v>138</v>
      </c>
      <c r="H40" s="6">
        <v>5682927.71</v>
      </c>
      <c r="I40" s="6">
        <v>1136585.54</v>
      </c>
      <c r="J40" s="6">
        <v>778019.01</v>
      </c>
      <c r="K40" s="6">
        <v>540685.1</v>
      </c>
      <c r="L40" s="24">
        <v>498334.64</v>
      </c>
      <c r="M40" s="24"/>
      <c r="N40" s="24"/>
      <c r="O40" s="24"/>
      <c r="P40" s="24"/>
      <c r="Q40" s="24"/>
      <c r="R40" s="24"/>
      <c r="S40" s="24"/>
      <c r="T40" s="24"/>
      <c r="U40" s="24"/>
      <c r="V40" s="24"/>
      <c r="W40" s="43">
        <f t="shared" si="6"/>
        <v>2953624.29</v>
      </c>
    </row>
    <row r="41" spans="1:23" s="69" customFormat="1" ht="21.95" customHeight="1" x14ac:dyDescent="0.25">
      <c r="E41" s="70"/>
      <c r="F41" s="71"/>
      <c r="G41" s="72"/>
      <c r="H41" s="73"/>
      <c r="I41" s="6"/>
      <c r="J41" s="43"/>
      <c r="K41" s="74"/>
      <c r="L41" s="75"/>
      <c r="M41" s="31"/>
      <c r="N41" s="31"/>
      <c r="O41" s="31"/>
      <c r="P41" s="31"/>
      <c r="Q41" s="31"/>
      <c r="R41" s="31"/>
      <c r="S41" s="31"/>
      <c r="T41" s="31"/>
      <c r="U41" s="31"/>
      <c r="V41" s="31"/>
    </row>
    <row r="42" spans="1:23" s="32" customFormat="1" ht="21.95" customHeight="1" x14ac:dyDescent="0.25">
      <c r="A42" s="92" t="s">
        <v>15</v>
      </c>
      <c r="B42" s="92"/>
      <c r="C42" s="92"/>
      <c r="D42" s="92"/>
      <c r="E42" s="92"/>
      <c r="F42" s="92"/>
      <c r="G42" s="92"/>
      <c r="H42" s="35">
        <f>SUM(H5:H40)</f>
        <v>345865792.12999988</v>
      </c>
      <c r="I42" s="35">
        <f>SUM(I5:I40)</f>
        <v>62841657.469999999</v>
      </c>
      <c r="J42" s="36">
        <f>SUM(J5:J40)</f>
        <v>55009181.699999981</v>
      </c>
      <c r="K42" s="35">
        <f>SUM(K5:K40)</f>
        <v>38854616.200000003</v>
      </c>
      <c r="L42" s="35">
        <f>SUM(L5:L40)</f>
        <v>25423128.159999996</v>
      </c>
      <c r="M42" s="35">
        <f t="shared" ref="M42:Q42" si="7">SUM(M5:M40)</f>
        <v>20875549.309999999</v>
      </c>
      <c r="N42" s="35">
        <f>SUM(N5:N40)</f>
        <v>19834995.890000001</v>
      </c>
      <c r="O42" s="35">
        <f>SUM(O5:O40)</f>
        <v>12210177.84</v>
      </c>
      <c r="P42" s="35">
        <f t="shared" si="7"/>
        <v>7295707.0199999996</v>
      </c>
      <c r="Q42" s="35">
        <f t="shared" si="7"/>
        <v>3827862.7199999997</v>
      </c>
      <c r="R42" s="35">
        <f>SUM(R5:R34)</f>
        <v>3431347.7800000003</v>
      </c>
      <c r="S42" s="35">
        <f>SUM(S5:S34)</f>
        <v>1920859.8</v>
      </c>
      <c r="T42" s="35">
        <f>SUM(T5:T41)</f>
        <v>1227250.77</v>
      </c>
      <c r="U42" s="35">
        <f>SUM(U5:U41)</f>
        <v>859352.99</v>
      </c>
      <c r="V42" s="35">
        <f>SUM(V5:V41)</f>
        <v>493064.27</v>
      </c>
      <c r="W42" s="35">
        <f>SUM(W5:W40)</f>
        <v>254104751.91999996</v>
      </c>
    </row>
    <row r="43" spans="1:23" ht="23.1" customHeight="1" x14ac:dyDescent="0.25">
      <c r="A43" s="16"/>
      <c r="H43" s="12"/>
      <c r="J43" s="34"/>
      <c r="K43" s="34"/>
      <c r="M43" s="34"/>
      <c r="W43" s="34"/>
    </row>
    <row r="45" spans="1:23" ht="23.1" customHeight="1" x14ac:dyDescent="0.25">
      <c r="E45" s="53"/>
      <c r="F45" s="64"/>
      <c r="T45" s="90"/>
    </row>
    <row r="46" spans="1:23" ht="23.1" customHeight="1" x14ac:dyDescent="0.25">
      <c r="E46" s="54"/>
      <c r="F46" s="65"/>
      <c r="O46" s="90"/>
    </row>
    <row r="47" spans="1:23" ht="23.1" customHeight="1" x14ac:dyDescent="0.25">
      <c r="E47" s="9"/>
      <c r="F47" s="66"/>
    </row>
    <row r="48" spans="1:23" ht="23.1" customHeight="1" x14ac:dyDescent="0.25">
      <c r="E48" s="85" t="s">
        <v>93</v>
      </c>
      <c r="F48" s="59"/>
    </row>
    <row r="49" spans="5:6" ht="23.1" customHeight="1" x14ac:dyDescent="0.25">
      <c r="E49" s="86"/>
      <c r="F49" s="59"/>
    </row>
    <row r="50" spans="5:6" ht="23.1" customHeight="1" x14ac:dyDescent="0.25">
      <c r="F50" s="59"/>
    </row>
  </sheetData>
  <sheetProtection algorithmName="SHA-512" hashValue="zaPQr5xQu3+KbwAcOMvetsgE8pNd/YT9SwVEvN3BDvkwkmhKJUrBnyyPFJnQ/pTaRuJSsubcoRmZ31oyR/FxbA==" saltValue="cwiSO+8giuPNkLagG+5O6w==" spinCount="100000" sheet="1" objects="1" scenarios="1"/>
  <mergeCells count="18">
    <mergeCell ref="H1:N1"/>
    <mergeCell ref="A2:A3"/>
    <mergeCell ref="B2:B3"/>
    <mergeCell ref="C2:D2"/>
    <mergeCell ref="E2:E3"/>
    <mergeCell ref="F2:F3"/>
    <mergeCell ref="G2:G3"/>
    <mergeCell ref="H2:W2"/>
    <mergeCell ref="A5:A17"/>
    <mergeCell ref="B5:B17"/>
    <mergeCell ref="D5:D17"/>
    <mergeCell ref="A1:C1"/>
    <mergeCell ref="D1:G1"/>
    <mergeCell ref="A42:G42"/>
    <mergeCell ref="A20:A23"/>
    <mergeCell ref="B20:B23"/>
    <mergeCell ref="D20:D23"/>
    <mergeCell ref="C20:C21"/>
  </mergeCells>
  <pageMargins left="0.11811023622047245" right="0.15748031496062992" top="0.11811023622047245" bottom="0.11811023622047245" header="0" footer="0"/>
  <pageSetup paperSize="17" scale="3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en ejecucion  (3)</vt:lpstr>
      <vt:lpstr>'en ejecucion  (3)'!Área_de_impresión</vt:lpstr>
      <vt:lpstr>'en ejecucion  (3)'!Títulos_a_imprimir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A. Polanco Vasquez</dc:creator>
  <cp:lastModifiedBy>Francis Bussi</cp:lastModifiedBy>
  <cp:lastPrinted>2022-10-12T17:05:31Z</cp:lastPrinted>
  <dcterms:created xsi:type="dcterms:W3CDTF">2015-04-06T13:40:03Z</dcterms:created>
  <dcterms:modified xsi:type="dcterms:W3CDTF">2022-10-12T17:15:52Z</dcterms:modified>
</cp:coreProperties>
</file>