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X:\04.- ARQUITECTURA DPC&amp;E\06-EQUIPO\Arq. Francis Bussi\PAGINA WEB\CALENDARIO DE EJECUCION\2023\"/>
    </mc:Choice>
  </mc:AlternateContent>
  <bookViews>
    <workbookView xWindow="-2205" yWindow="3870" windowWidth="20730" windowHeight="9480" tabRatio="928"/>
  </bookViews>
  <sheets>
    <sheet name="en ejecucion  (3)" sheetId="9" r:id="rId1"/>
  </sheets>
  <definedNames>
    <definedName name="_xlnm.Print_Area" localSheetId="0">'en ejecucion  (3)'!$A$1:$AS$50</definedName>
    <definedName name="_xlnm.Print_Titles" localSheetId="0">'en ejecucion  (3)'!$2:$3</definedName>
  </definedNames>
  <calcPr calcId="162913"/>
</workbook>
</file>

<file path=xl/calcChain.xml><?xml version="1.0" encoding="utf-8"?>
<calcChain xmlns="http://schemas.openxmlformats.org/spreadsheetml/2006/main">
  <c r="W18" i="9" l="1"/>
  <c r="K40" i="9" l="1"/>
  <c r="J40" i="9"/>
  <c r="I40" i="9"/>
  <c r="H40" i="9"/>
  <c r="W12" i="9"/>
  <c r="W11" i="9"/>
  <c r="W10" i="9"/>
  <c r="W9" i="9"/>
  <c r="W8" i="9"/>
  <c r="W7" i="9"/>
  <c r="W6" i="9"/>
  <c r="W5" i="9"/>
  <c r="A22" i="9" l="1"/>
  <c r="A23" i="9" s="1"/>
  <c r="A24" i="9" s="1"/>
  <c r="A25" i="9" s="1"/>
  <c r="O40" i="9" l="1"/>
  <c r="N40" i="9"/>
  <c r="L40" i="9"/>
  <c r="T40" i="9" l="1"/>
  <c r="V40" i="9"/>
  <c r="U40" i="9"/>
  <c r="M40" i="9" l="1"/>
  <c r="P40" i="9"/>
  <c r="Q40" i="9"/>
  <c r="W38" i="9" l="1"/>
  <c r="W37" i="9"/>
  <c r="W36" i="9"/>
  <c r="W35" i="9"/>
  <c r="W34" i="9"/>
  <c r="W33" i="9"/>
  <c r="S40" i="9" l="1"/>
  <c r="R40" i="9"/>
  <c r="W32" i="9"/>
  <c r="W31" i="9"/>
  <c r="W30" i="9"/>
  <c r="W29" i="9"/>
  <c r="W28" i="9"/>
  <c r="W27" i="9"/>
  <c r="W26" i="9"/>
  <c r="W25" i="9"/>
  <c r="W24" i="9"/>
  <c r="W23" i="9"/>
  <c r="W22" i="9"/>
  <c r="W21" i="9"/>
  <c r="W20" i="9"/>
  <c r="W19" i="9"/>
  <c r="W17" i="9"/>
  <c r="W16" i="9"/>
  <c r="W15" i="9"/>
  <c r="W14" i="9"/>
  <c r="W13" i="9"/>
  <c r="W40" i="9" l="1"/>
  <c r="A26" i="9"/>
  <c r="A27" i="9" s="1"/>
  <c r="A28" i="9" s="1"/>
  <c r="A29" i="9" s="1"/>
  <c r="A30" i="9" s="1"/>
  <c r="A31" i="9" s="1"/>
  <c r="A32" i="9" s="1"/>
  <c r="A33" i="9" s="1"/>
  <c r="A34" i="9" s="1"/>
  <c r="A35" i="9" s="1"/>
  <c r="A36" i="9" s="1"/>
  <c r="A37" i="9" s="1"/>
  <c r="A38" i="9" s="1"/>
</calcChain>
</file>

<file path=xl/sharedStrings.xml><?xml version="1.0" encoding="utf-8"?>
<sst xmlns="http://schemas.openxmlformats.org/spreadsheetml/2006/main" count="205" uniqueCount="175">
  <si>
    <t>Nombre de Proyecto</t>
  </si>
  <si>
    <t>Ubicación</t>
  </si>
  <si>
    <t>Provincia</t>
  </si>
  <si>
    <t>Santiago</t>
  </si>
  <si>
    <t xml:space="preserve">Municipio </t>
  </si>
  <si>
    <t>San Juan</t>
  </si>
  <si>
    <t>Santiago de los Caballeros</t>
  </si>
  <si>
    <t>Espaillat</t>
  </si>
  <si>
    <t>#</t>
  </si>
  <si>
    <t>Avance</t>
  </si>
  <si>
    <t>2</t>
  </si>
  <si>
    <t>3</t>
  </si>
  <si>
    <t>4</t>
  </si>
  <si>
    <t>5</t>
  </si>
  <si>
    <t>Elías Piña</t>
  </si>
  <si>
    <t>Total</t>
  </si>
  <si>
    <t>Lote 2,   9 de 3 habitaciones y 6 de 2 habitaciones</t>
  </si>
  <si>
    <t>Lote 4,   9 de 3 habitaciones y 6 de 2 habitaciones</t>
  </si>
  <si>
    <t>Lote 6,   10 de 3 habitaciones y 5 de 2 habitaciones</t>
  </si>
  <si>
    <t>Lote 8,   10 de 3 habitaciones y 5 de 2 habitaciones</t>
  </si>
  <si>
    <t>Lote 9,   10 de 3 habitaciones y 5 de 2 habitaciones</t>
  </si>
  <si>
    <t>Los cerros, Lava Pie</t>
  </si>
  <si>
    <t>Lava Pie</t>
  </si>
  <si>
    <t>Los Cerros</t>
  </si>
  <si>
    <t>Lote 10, 10 de 3 habitaciones y 5 de 2 habitaciones</t>
  </si>
  <si>
    <t>Lote 11, 10 de 3 habitaciones y 5 de 2 habitaciones</t>
  </si>
  <si>
    <t>Lote 12, 10 de 3 habitaciones y 5 de 2 habitaciones</t>
  </si>
  <si>
    <t>Lote 13, 11 de 3 habitaciones y 4 de 2 habitaciones</t>
  </si>
  <si>
    <t>Lote 14, 10 de 3 habitaciones y 5 de 2 habitaciones</t>
  </si>
  <si>
    <t>Lote 16, 10 de 3 habitaciones y 5 de 2 habitaciones</t>
  </si>
  <si>
    <t>Mogollón, San J. Maguana</t>
  </si>
  <si>
    <t>María Dionisio</t>
  </si>
  <si>
    <t>María Dionisio y La Ciénaga</t>
  </si>
  <si>
    <t>La Ciénaga y Los Cerros</t>
  </si>
  <si>
    <t>Lava Pie y San Ramón</t>
  </si>
  <si>
    <t>San Ramón</t>
  </si>
  <si>
    <t xml:space="preserve"> Las Charcas</t>
  </si>
  <si>
    <t xml:space="preserve"> Santo Domingo</t>
  </si>
  <si>
    <t>Diferentes  sectores de Santo Domingo.</t>
  </si>
  <si>
    <t>6</t>
  </si>
  <si>
    <t>Lote 4,   13 de 3 habitaciones y 2 de 2 habitaciones</t>
  </si>
  <si>
    <t>Lote 7,   13 de 3 habitaciones y 2 de 2 habitaciones</t>
  </si>
  <si>
    <t>Lote 1,   13 de 3 habitaciones y 2 de 2 habitaciones</t>
  </si>
  <si>
    <t>Las Charcas</t>
  </si>
  <si>
    <t>Lote 9,   13 de 3 habitaciones y 2 de 2 habitaciones</t>
  </si>
  <si>
    <t>Barahona</t>
  </si>
  <si>
    <t>Construcción de una Panadería Repostería, en Sabana Larga</t>
  </si>
  <si>
    <t xml:space="preserve">Distrito municipal Sabana Larga, Comendador </t>
  </si>
  <si>
    <r>
      <t>Construcción de 5 viviendas económicas de dos (2) y tres (3) dormitorios, 2da etapa</t>
    </r>
    <r>
      <rPr>
        <b/>
        <sz val="11"/>
        <rFont val="Arial"/>
        <family val="2"/>
      </rPr>
      <t xml:space="preserve"> (Martha David, Francisca Sánchez, Ramón Méndez, Carolina Pichardo,  y Mérida Adames) </t>
    </r>
  </si>
  <si>
    <t>Descripción del Proyecto</t>
  </si>
  <si>
    <t xml:space="preserve">Construcción de una panadería-repostería, ubicada en el Distrito Municipal Sabana Larga, Municipio Comendador. Esta será administrada por el Club de Madres las Mercedes, la cual cuenta con 986 socios. El área de construcción es de 211 m2 divididos en: área de expendio, oficina administrativa, área de producción, área de almacenamiento, baño/vestidor y parqueos.
</t>
  </si>
  <si>
    <t xml:space="preserve">Construcción de cinco (05) viviendas económicas unifamiliares a personas de escasos recursos, las cuales constan de un área de construcción de  32.10, 52.06m2,  80m2 respectivamente. </t>
  </si>
  <si>
    <t>Informe de Seguimiento</t>
  </si>
  <si>
    <t>Calendario de Ejecución</t>
  </si>
  <si>
    <t>Vallejuelo, San Juan Maguana</t>
  </si>
  <si>
    <t xml:space="preserve">PAGADO      </t>
  </si>
  <si>
    <t xml:space="preserve">Dirección de Proyectos Construcciones y Edificaciones </t>
  </si>
  <si>
    <t>No aplica</t>
  </si>
  <si>
    <t>7</t>
  </si>
  <si>
    <t>8</t>
  </si>
  <si>
    <t>Terminación y Reparación de Seis (6) Viviendas Económicas Unifamiliares en diferentes sectores de la provincia Santiago</t>
  </si>
  <si>
    <t>Construcción de 7 Viviendas, Terminación de 1 Vivienda y Reparación de 2 Viviendas  Económicas en diferentes sectores de Santiago.</t>
  </si>
  <si>
    <t>Construcción de 6 Viviendas, Reparación de 1 Vivienda y Terminación de 3 Viviendas Económicas  en diferentes sectores de Santiago.</t>
  </si>
  <si>
    <t>Construcción de Panadería Repostería la Cumbre,   provincia Santiago</t>
  </si>
  <si>
    <t>Construcción Play de Baseball Sector la Emboscada, Cienfuegos, Santiago.</t>
  </si>
  <si>
    <t>Construcción de Un Destacamento Policial, La Cumbre</t>
  </si>
  <si>
    <t>Construcción del Centro de Confección Textil, La Cumbre</t>
  </si>
  <si>
    <t>Construcción de un Centro de Confección Textil , Pedro García, en Santiago.</t>
  </si>
  <si>
    <t>Construcción de una Funeraria Municipal, en el municipio Jamao al Norte, Espaillat</t>
  </si>
  <si>
    <t>Construcción de Una Funeraria Municipal, en la provincia Monte Cristi</t>
  </si>
  <si>
    <t xml:space="preserve">Construcción 150 viviendas económicas en  los  sectores Vallejuelo, Las Zanjas, Las Charcas, Mogollón y Rincón Y Las Flores del Municipio San Juan de la Maguana, Distribuidas  en  10 lotes de 15 Viviendas cada uno </t>
  </si>
  <si>
    <t>9</t>
  </si>
  <si>
    <t>Monte Cristi</t>
  </si>
  <si>
    <t>Jamao al Norte</t>
  </si>
  <si>
    <t xml:space="preserve">Construcción de destacamento policial en el paraje La Cumbre,  Santiago. Con un área total de intervención 171.52m2, área de construcción de 150.14m2 en dos niveles. Cuya distribución interna consiste en: oficina del comandante, casa de guardia, dos dormitorios, baños, comedor/cocina, sala de estar y dos celdas dividida una de hombres y una para mujeres. </t>
  </si>
  <si>
    <t>Construcción de Centro de Confección Textil,   Distrito Municipal Pedro Garcia, municipio Santiago. Cuenta con un área de construcción de 426.44 m2 en dos niveles. Cuya distribución interna consiste en: área de trabajo, área de oficinas, salon multiusos y baños.</t>
  </si>
  <si>
    <t>Construcción de Centro de Confección Textil en Distrito Municipal Pedro Garcia,  Santiago. Cuenta con un área de construcción de 345.65 m2 en dos niveles. Cuya distribución interna consiste en: área de trabajo, área de oficinas, aulas y baños.</t>
  </si>
  <si>
    <t>Este proyecto consiste en la Construcción de un estadio para Baseball y facilidades en el Club Mambuiche, Gurabo, Santiago. Este posee un área total de 4,402.88m2, y contara con las siguientes facilidades: area de juego, area de Graderías, dogouts, back Stop, cuarto de maquinas, cisterna, verja perimetral y muros de gaviones en área de cañada.</t>
  </si>
  <si>
    <t>Construcción Play de Baseball Mambuiche, Sector Gurabo, Santiago</t>
  </si>
  <si>
    <t>Este proyecto consiste en la construcción de 7 viviendas, terminación de 1 vivienda y reparación de 2 viviendas económicas unifamiliares, las cuales constan de un área de construcción de 50.67 m2, 56.58 m2, 58 m2 y 60.63m2 respectivamente, en dieferentes sectores de la provincia de Santiago.</t>
  </si>
  <si>
    <t xml:space="preserve">Este proyecto consiste en la construcción de 6 viviendas, terminación de 3 viviendas y reparación de 1 vivienda económicas unifamiliares, las cuales constan de un área de construcción de 56.58 m2, 58 m2, 64.43m3, 65.63m2, 66.94m2 y 81.93m2, respectivamente, en diferentes sectores de la provincia de Santiago.  </t>
  </si>
  <si>
    <t>Este proyecto consiste en la Construcción de un estadio para softball y facilidades en el sector la Emboscada, Cienfuego, Santiago. Este posee un área total de 6,400.12m2, y contara con las siguientes facilidades: area de juego, area de graderías, dogouts, back Stop, cuarto de maquinas, cisterna  y verja perimetra.</t>
  </si>
  <si>
    <t>Construcción de una Panadería Repostería en el paraje La Cumbre, Santiago, con un área total de 560.91 m2, el área construcción de la panadería es de 220.12 m2 distribuidas de la siguiente manera: un área de preparación, fermentador, cocina, empaque y enfriamiento, área de expendio, almacén para materia prima, vestidor y producto terminado, oficina administrativa, baños, parqueos, etc.</t>
  </si>
  <si>
    <t xml:space="preserve">Este proyecto consisten en la contruccion de una funeraria en el Municipio de Jamao al Norte. Esta cuenta con las siguientes áreas: dos capillas, sala de espera, area de exhibiciones, oficinas, baños, cuarto frio, cuarto de preparación, cafeteria, marquesina y parqueos. </t>
  </si>
  <si>
    <t xml:space="preserve">Este proyecto consisten en la contruccion de una funeraria en Monte Cristi. Esta cuenta con las siguientes áreas: dos capillas, sala de espera, area de exhibiciones, oficinas, baños, cuarto frio, cuarto de preparación, cafeteria, marquesina y parqueos. </t>
  </si>
  <si>
    <t>Este proyecto consiste construcción, terminación y reparación de 6 viviendas económicas unifamiliares (4 construcciones, 1 reparación y 1 terminación, las cuales constan de un área de construcción de 71.09 m2, 56.85m2, 54.76m2, 48.84m2, terminación 34.20m2, y la reparación con un área de 74.84m2, respectivamente.</t>
  </si>
  <si>
    <t>10</t>
  </si>
  <si>
    <t>11</t>
  </si>
  <si>
    <t>Arq. Francis Bussi
ARQUITECTA</t>
  </si>
  <si>
    <t>Informes del Presupuesto    (Cubicaciones)</t>
  </si>
  <si>
    <t>Construcción de Una Panadería Repostería en el distrito municipal de Carrera de Yegua</t>
  </si>
  <si>
    <t>Construcción del Centro de Madres para la Confección Textil Quita Coraza</t>
  </si>
  <si>
    <t>Construcción Panadería Repostería y Salón Multiuso La Buena Esperanza, municipio El Pino</t>
  </si>
  <si>
    <t>Construcción Panadería y Repostería Las Matas de Farfán</t>
  </si>
  <si>
    <t>Construcción Panadería y Repostería La Leonor, paraje La Leonor, municipio San Ignacio de Sabaneta</t>
  </si>
  <si>
    <t>Construcción de 4 viviendas económicas en  Santo Domingo y Una vivienda en San Cristóbal.</t>
  </si>
  <si>
    <t>Quita Coraza</t>
  </si>
  <si>
    <t>El Pino</t>
  </si>
  <si>
    <t>Dajabon</t>
  </si>
  <si>
    <t>Las Matas de Farfan</t>
  </si>
  <si>
    <t>San Ignacio de Sabaneta</t>
  </si>
  <si>
    <t>Santiago Rodriguez</t>
  </si>
  <si>
    <t>Santo Domingo y San Cristobal</t>
  </si>
  <si>
    <t>Diferentes Municipios</t>
  </si>
  <si>
    <t>Construcción de una Panadería Repostería en el municipio Las Matas de Farfan, con un área total de 400.00 m2, el área construcción de la panadería es de 236.54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</si>
  <si>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municipio Las Matas de Farfan, con un área total de 886.67 m2, el área construcción de la panadería es de 607.82 m2 distribuidas de la siguiente manera: un área de preparación, fermentador, cocina, empaque y enfriamiento, área de expendio, almacén para materia prima, vestidor y producto terminado, oficina administrativa, baños, parqueos, etc.</t>
  </si>
  <si>
    <t xml:space="preserve">Supervisión                                                             16-06-2020               </t>
  </si>
  <si>
    <t>Construcción de una Panadería Repostería en el municipio las Matas de Farfan, provincia San Juan, con un área total de 400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</si>
  <si>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 xml:space="preserve">Construcción de Nave Textil,   Distrito Municipal Quita Coraza, municipio Vicente Noble. Cuenta con un área de construcción de 135 m2 en dos niveles. Cuya distribución interna consiste en: entrada, area de lavado en seco, area de corte, inspección y empaque, area de máquinas, oficinas, baños, salon multiusos y aula.
</t>
  </si>
  <si>
    <t>Construcción de una Panadería Repostería en el municipio el Pino, provincia Dajabón, con un área total de 557.96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</si>
  <si>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Diferentes sectores de Santiago.</t>
  </si>
  <si>
    <t xml:space="preserve">Supervisión y cubicación                                                             16-06-2020                 </t>
  </si>
  <si>
    <t>Monto Contrato + Adenda</t>
  </si>
  <si>
    <t>12</t>
  </si>
  <si>
    <t>13</t>
  </si>
  <si>
    <t>Construcción de 4 viviendas economicas unifamiliares, cuatro en Santo Domingo y una en San Cristobal.</t>
  </si>
  <si>
    <t>Las Zanjas</t>
  </si>
  <si>
    <t>Auditoria Cámara de Cuentas                                               25-10-2021</t>
  </si>
  <si>
    <t>Cubicación partidas adicionales.                                                         27-01-2022.</t>
  </si>
  <si>
    <t xml:space="preserve">Supervisión                                                       03-02-2022   </t>
  </si>
  <si>
    <t>Recepción Final                                                                                                         26-04-2022</t>
  </si>
  <si>
    <t xml:space="preserve">Supervisión                                                                    04-04-2022                                                  24-05-2022                        </t>
  </si>
  <si>
    <t>Supervisión y cubicación                                                             15-06-2022</t>
  </si>
  <si>
    <t>Supervisión y  Cubicación                                                  09-05-2022</t>
  </si>
  <si>
    <t>Prerecepción de obra                                                                      05-07-2022</t>
  </si>
  <si>
    <t xml:space="preserve">Supervisión y cubicación                                                                  25-08-2022                                         31-08-2022          </t>
  </si>
  <si>
    <t>Supervisión y cubicación de Obra.                                                    29-09-2022</t>
  </si>
  <si>
    <t>Cubicación Final                                                        10-10-2022</t>
  </si>
  <si>
    <t>Cubicación Final                                                        15-11-2022</t>
  </si>
  <si>
    <t>Supervisión y cubicación                                                               08-11-2022</t>
  </si>
  <si>
    <t xml:space="preserve">Supervisión                                                                    24-10-2022                        Supervisión                                                                    25-11-2022                     </t>
  </si>
  <si>
    <t xml:space="preserve">Supervisión e Inauguración                                                                   09-11-2022                                                 26-11-2022     </t>
  </si>
  <si>
    <t>PROGRAMAS Y PROYECTOS TRIMESTRE  Enero - Marzo 2023</t>
  </si>
  <si>
    <t>Coordinadora de Arquitectura</t>
  </si>
  <si>
    <t xml:space="preserve">                                                             Cubicación y Supervisión                                                         24-01-2023</t>
  </si>
  <si>
    <t>Spervisión                  19-01-2023               28-03-2023</t>
  </si>
  <si>
    <t>En el trismestre  Enero-Marzo, la obra se encuentra en el 100% de ejecución,  en espera del pago final para cierre de contrato.</t>
  </si>
  <si>
    <t>En el trismestre Enero-Marzo, este lote se encuentra en espera del pago final para cierre de contrato.</t>
  </si>
  <si>
    <t>En el trismestre Enero-Marzo la obra se encuentra en un 100% de ejecución,este lote se encuentra en espera del pago final para cierre de contrato.</t>
  </si>
  <si>
    <t>En el trismestre Enero-Marzo la obra se encuentra en el 100% de ejecución, en espera de la aprobación de los adicionales para el pago final.</t>
  </si>
  <si>
    <t>En el trismestre Enero-Marzo la obra se encuentra en un 100% de ejecución, en espera de la aprobación de los adicionales para el pago final.</t>
  </si>
  <si>
    <t>En el trismestre Enero-Marzo, la obra se encuentra en un 100% de ejecución, este lote se encuentra en espera del pago final para cierre de contrato.</t>
  </si>
  <si>
    <t>En el trismestre Enero-Marzo, la obra se encuentra en el 100% de ejecución. Este lote se encuentra en espera del pago final para cierre de contrato.</t>
  </si>
  <si>
    <t xml:space="preserve">En el trismestre Enero-Marzo la obra se encuentra en el 58% de ejecución. </t>
  </si>
  <si>
    <t>En el trismestre Enero-Marzo, la obra se encuentra en el 80% de ejecución.</t>
  </si>
  <si>
    <t>En el trismestre Enero-Marzo, esta obra se encuentra en proceso de evaluación y revisión.</t>
  </si>
  <si>
    <t>En el trismestre Enero-Marzo, la obra se encuentra en el 80% de ejecución. .</t>
  </si>
  <si>
    <t xml:space="preserve">En el trismestre Enero-Marzo, la obra se encuentra en el 67% de ejecución. </t>
  </si>
  <si>
    <t xml:space="preserve">En el trismestre Enero-Marzo, la obra se encuentra en el 59% de ejecución. </t>
  </si>
  <si>
    <t xml:space="preserve">En el trismestre Enero-Marzo, la obra se encuentra en el 81% de ejecución. </t>
  </si>
  <si>
    <t xml:space="preserve">En el trismestre Enero-Marzo, la obra se encuentra en el 95% de ejecución. </t>
  </si>
  <si>
    <t xml:space="preserve">En el trismestre Enero-Marzo, la obra se encuentra en el 60% de ejecución. </t>
  </si>
  <si>
    <t xml:space="preserve">En el trismestre Enero-Marzo, la obra se encuentra en el 75% de ejecución. </t>
  </si>
  <si>
    <t>En el trismestre Enero-Marzo, la obra se encuentra en el 100% de ejecución. Inauguración 26 de noviembre 2022.</t>
  </si>
  <si>
    <t>En el trismestre Enero-Marzo, la obra se encuentra en el 98% de ejecución. En proceso de equipamiento.</t>
  </si>
  <si>
    <t>En el trismestre Enero-Marzo, la obra se encuentra en el 90% de ejecución. En proceso de equipamiento.</t>
  </si>
  <si>
    <t>En el trismestre Enero-Marzo, esta obra se encuentra en porceso de evaluación y revisión.</t>
  </si>
  <si>
    <t>En el trismestre Enero-Marzo, la obra se encuentra en el 95% de ejecución. En proceso de equipamiento.</t>
  </si>
  <si>
    <t xml:space="preserve">En el trismestre Enero-Marzo,  la obra se encuentra en el 80% de ejecución. </t>
  </si>
  <si>
    <t xml:space="preserve">En el trismestre Enero-Marzo,  la obra se encuentra en el 70% de ejecución. </t>
  </si>
  <si>
    <t xml:space="preserve">En el trismestre Enero-Marzo,  la obra se encuentra en el 45% de ejecución. </t>
  </si>
  <si>
    <t>En el trismestre Enero-Marzo,  la obra se encuentra en el 30% de ejecución. .</t>
  </si>
  <si>
    <t xml:space="preserve">En el trismestre Enero-Marzo,  la obra se encuentra en el 60% de ejecución. </t>
  </si>
  <si>
    <t>En el trismestre Enero-Marzo, en este trimestre la obra esta al 73% de ejecución.</t>
  </si>
  <si>
    <t>En el trismestre Enero-Marzo, la obra se encuentra en el 100% de ejecución, este ltrimestre se le realizo el pago final.</t>
  </si>
  <si>
    <t>En el trismestre Enero-Marzo, la obra se encuentra en el 100% de ejecución. En este trimestre se realizo el pago final.</t>
  </si>
  <si>
    <t xml:space="preserve">Supervisión y cubicación                                                           23-03-2023      </t>
  </si>
  <si>
    <t xml:space="preserve">Levantamiento de Información                                                          31-01-2023                                                                                                 </t>
  </si>
  <si>
    <t>Supervisión y     Cubicación de obra                                                   11-01-2023</t>
  </si>
  <si>
    <t xml:space="preserve">Supervisión de obra                                                       12-01-2023               16-03-2023                                      </t>
  </si>
  <si>
    <t>Prerecepción                                                                       07-03-2023</t>
  </si>
  <si>
    <t>Supervisión y cubicación                                                              07-02-2023</t>
  </si>
  <si>
    <t>Cubicación y supervisión                                      24-01-2023</t>
  </si>
  <si>
    <t xml:space="preserve">Supervisión                                                       24-03-2023                                  </t>
  </si>
  <si>
    <t>Prerecepción                                                                       07-03-2023  Supervisión                  21-03-2023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</si>
</sst>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00\ _€_-;\-* #,##0.00\ _€_-;_-* &quot;-&quot;??\ _€_-;_-@_-"/>
  </numFmts>
  <fonts count="32" x14ac:knownFonts="1">
    <font>
      <sz val="11"/>
      <color theme="1"/>
      <name val="Calibri"/>
      <family val="2"/>
      <scheme val="minor"/>
    </font>
    <font>
      <b/>
      <sz val="11"/>
      <color theme="1"/>
      <name val="Arial"/>
      <family val="2"/>
    </font>
    <font>
      <sz val="11"/>
      <color theme="1"/>
      <name val="Calibri"/>
      <family val="2"/>
      <scheme val="minor"/>
    </font>
    <font>
      <sz val="10"/>
      <color theme="1"/>
      <name val="Calibri"/>
      <family val="2"/>
      <scheme val="minor"/>
    </font>
    <font>
      <sz val="10"/>
      <name val="Arial"/>
      <family val="2"/>
    </font>
    <font>
      <sz val="9"/>
      <color theme="1"/>
      <name val="Calibri"/>
      <family val="2"/>
      <scheme val="minor"/>
    </font>
    <font>
      <b/>
      <sz val="11"/>
      <color theme="1"/>
      <name val="Calibri"/>
      <family val="2"/>
      <scheme val="minor"/>
    </font>
    <font>
      <sz val="12"/>
      <color theme="1"/>
      <name val="Calibri"/>
      <family val="2"/>
      <scheme val="minor"/>
    </font>
    <font>
      <b/>
      <sz val="12"/>
      <color theme="1"/>
      <name val="Arial"/>
      <family val="2"/>
    </font>
    <font>
      <b/>
      <sz val="9"/>
      <color theme="1"/>
      <name val="Calibri"/>
      <family val="2"/>
      <scheme val="minor"/>
    </font>
    <font>
      <b/>
      <sz val="9"/>
      <color theme="1"/>
      <name val="Arial"/>
      <family val="2"/>
    </font>
    <font>
      <b/>
      <sz val="10"/>
      <color theme="1"/>
      <name val="Calibri"/>
      <family val="2"/>
      <scheme val="minor"/>
    </font>
    <font>
      <b/>
      <sz val="10"/>
      <name val="Calibri"/>
      <family val="2"/>
      <scheme val="minor"/>
    </font>
    <font>
      <b/>
      <sz val="10"/>
      <name val="Arial"/>
      <family val="2"/>
    </font>
    <font>
      <b/>
      <sz val="10"/>
      <color theme="1"/>
      <name val="Arial"/>
      <family val="2"/>
    </font>
    <font>
      <b/>
      <sz val="12"/>
      <color theme="1"/>
      <name val="Calibri"/>
      <family val="2"/>
      <scheme val="minor"/>
    </font>
    <font>
      <b/>
      <sz val="20"/>
      <color theme="1"/>
      <name val="Arial"/>
      <family val="2"/>
    </font>
    <font>
      <b/>
      <sz val="12"/>
      <name val="Arial"/>
      <family val="2"/>
    </font>
    <font>
      <b/>
      <sz val="11"/>
      <name val="Arial"/>
      <family val="2"/>
    </font>
    <font>
      <b/>
      <sz val="12"/>
      <color theme="1"/>
      <name val="Cambria"/>
      <family val="1"/>
    </font>
    <font>
      <b/>
      <sz val="11"/>
      <name val="Cambria"/>
      <family val="1"/>
    </font>
    <font>
      <sz val="10"/>
      <name val="Arial"/>
      <family val="2"/>
    </font>
    <font>
      <b/>
      <sz val="14"/>
      <color theme="1"/>
      <name val="Calibri"/>
      <family val="2"/>
      <scheme val="minor"/>
    </font>
    <font>
      <b/>
      <sz val="18"/>
      <color theme="1"/>
      <name val="Arial"/>
      <family val="2"/>
    </font>
    <font>
      <b/>
      <sz val="14"/>
      <name val="Cambria"/>
      <family val="1"/>
    </font>
    <font>
      <b/>
      <sz val="14"/>
      <name val="Arial Narrow"/>
      <family val="2"/>
    </font>
    <font>
      <b/>
      <sz val="14"/>
      <color rgb="FF118D52"/>
      <name val="Calibri"/>
      <family val="2"/>
      <scheme val="minor"/>
    </font>
    <font>
      <b/>
      <sz val="13"/>
      <color theme="1"/>
      <name val="Arial"/>
      <family val="2"/>
    </font>
    <font>
      <b/>
      <sz val="13"/>
      <name val="Arial"/>
      <family val="2"/>
    </font>
    <font>
      <b/>
      <sz val="14"/>
      <name val="Calibri"/>
      <family val="2"/>
      <scheme val="minor"/>
    </font>
    <font>
      <b/>
      <sz val="13"/>
      <color theme="1"/>
      <name val="Cambria"/>
      <family val="1"/>
    </font>
    <font>
      <b/>
      <sz val="11"/>
      <color theme="1"/>
      <name val="Cambria"/>
      <family val="1"/>
    </font>
  </fonts>
  <fills count="4">
    <fill>
      <patternFill patternType="none"/>
    </fill>
    <fill>
      <patternFill patternType="gray125"/>
    </fill>
    <fill>
      <patternFill patternType="solid">
        <fgColor theme="0"/>
        <bgColor indexed="64"/>
      </patternFill>
    </fill>
    <fill>
      <patternFill patternType="solid">
        <fgColor theme="6"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s>
  <cellStyleXfs count="80">
    <xf numFmtId="0" fontId="0" fillId="0" borderId="0"/>
    <xf numFmtId="164" fontId="2" fillId="0" borderId="0" applyFont="0" applyFill="0" applyBorder="0" applyAlignment="0" applyProtection="0"/>
    <xf numFmtId="0" fontId="4" fillId="0" borderId="0"/>
    <xf numFmtId="164" fontId="4" fillId="0" borderId="0" applyFont="0" applyFill="0" applyBorder="0" applyAlignment="0" applyProtection="0"/>
    <xf numFmtId="164"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9" fontId="4" fillId="0" borderId="0" applyFont="0" applyFill="0" applyBorder="0" applyAlignment="0" applyProtection="0"/>
    <xf numFmtId="0" fontId="4" fillId="0" borderId="0"/>
    <xf numFmtId="0" fontId="21" fillId="0" borderId="0"/>
    <xf numFmtId="164" fontId="21" fillId="0" borderId="0" applyFont="0" applyFill="0" applyBorder="0" applyAlignment="0" applyProtection="0"/>
    <xf numFmtId="0" fontId="21" fillId="0" borderId="0"/>
    <xf numFmtId="9" fontId="21" fillId="0" borderId="0" applyFont="0" applyFill="0" applyBorder="0" applyAlignment="0" applyProtection="0"/>
    <xf numFmtId="0" fontId="21" fillId="0" borderId="0"/>
    <xf numFmtId="0" fontId="21" fillId="0" borderId="0"/>
    <xf numFmtId="0" fontId="21" fillId="0" borderId="0"/>
    <xf numFmtId="0" fontId="21"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0" fontId="4" fillId="0" borderId="0"/>
    <xf numFmtId="164" fontId="4" fillId="0" borderId="0" applyFont="0" applyFill="0" applyBorder="0" applyAlignment="0" applyProtection="0"/>
    <xf numFmtId="9" fontId="4" fillId="0" borderId="0" applyFont="0" applyFill="0" applyBorder="0" applyAlignment="0" applyProtection="0"/>
    <xf numFmtId="0" fontId="4" fillId="0" borderId="0"/>
    <xf numFmtId="164" fontId="4" fillId="0" borderId="0" applyFont="0" applyFill="0" applyBorder="0" applyAlignment="0" applyProtection="0"/>
    <xf numFmtId="9" fontId="4" fillId="0" borderId="0" applyFont="0" applyFill="0" applyBorder="0" applyAlignment="0" applyProtection="0"/>
    <xf numFmtId="165" fontId="2" fillId="0" borderId="0" applyFont="0" applyFill="0" applyBorder="0" applyAlignment="0" applyProtection="0"/>
    <xf numFmtId="0" fontId="4" fillId="0" borderId="0"/>
    <xf numFmtId="164" fontId="4" fillId="0" borderId="0" applyFont="0" applyFill="0" applyBorder="0" applyAlignment="0" applyProtection="0"/>
    <xf numFmtId="9" fontId="4" fillId="0" borderId="0" applyFont="0" applyFill="0" applyBorder="0" applyAlignment="0" applyProtection="0"/>
  </cellStyleXfs>
  <cellXfs count="109">
    <xf numFmtId="0" fontId="0" fillId="0" borderId="0" xfId="0"/>
    <xf numFmtId="0" fontId="0" fillId="0" borderId="0" xfId="0" applyFill="1"/>
    <xf numFmtId="0" fontId="7" fillId="0" borderId="0" xfId="0" applyFont="1"/>
    <xf numFmtId="0" fontId="13" fillId="2" borderId="0" xfId="0" applyFont="1" applyFill="1" applyBorder="1" applyAlignment="1">
      <alignment horizontal="left" vertical="center" wrapText="1"/>
    </xf>
    <xf numFmtId="0" fontId="10" fillId="2" borderId="0" xfId="0" applyFont="1" applyFill="1" applyBorder="1" applyAlignment="1">
      <alignment horizontal="center" vertical="center" wrapText="1"/>
    </xf>
    <xf numFmtId="164" fontId="12" fillId="2" borderId="0" xfId="1" applyFont="1" applyFill="1" applyBorder="1" applyAlignment="1">
      <alignment horizontal="center" vertical="center"/>
    </xf>
    <xf numFmtId="164" fontId="1" fillId="0" borderId="1" xfId="1" applyFont="1" applyFill="1" applyBorder="1" applyAlignment="1">
      <alignment vertical="center"/>
    </xf>
    <xf numFmtId="0" fontId="17" fillId="2" borderId="0" xfId="0" applyFont="1" applyFill="1" applyBorder="1" applyAlignment="1">
      <alignment horizontal="left" vertical="center" wrapText="1"/>
    </xf>
    <xf numFmtId="0" fontId="15" fillId="2" borderId="0" xfId="0" applyFont="1" applyFill="1" applyBorder="1" applyAlignment="1">
      <alignment horizontal="center" vertical="center"/>
    </xf>
    <xf numFmtId="0" fontId="0" fillId="2" borderId="0" xfId="0" applyFill="1" applyBorder="1"/>
    <xf numFmtId="0" fontId="0" fillId="0" borderId="0" xfId="0"/>
    <xf numFmtId="0" fontId="3" fillId="0" borderId="0" xfId="0" applyFont="1"/>
    <xf numFmtId="0" fontId="25" fillId="0" borderId="0" xfId="0" applyFont="1" applyBorder="1" applyAlignment="1">
      <alignment horizontal="center" vertical="top" wrapText="1"/>
    </xf>
    <xf numFmtId="0" fontId="18" fillId="0" borderId="3" xfId="0" applyFont="1" applyFill="1" applyBorder="1" applyAlignment="1">
      <alignment horizontal="left" vertical="center" wrapText="1"/>
    </xf>
    <xf numFmtId="0" fontId="3" fillId="0" borderId="0" xfId="0" applyFont="1" applyFill="1"/>
    <xf numFmtId="15" fontId="14" fillId="0" borderId="0" xfId="1" applyNumberFormat="1" applyFont="1" applyFill="1" applyBorder="1" applyAlignment="1">
      <alignment horizontal="center" vertical="center"/>
    </xf>
    <xf numFmtId="0" fontId="3" fillId="0" borderId="0" xfId="0" applyFont="1" applyFill="1" applyBorder="1"/>
    <xf numFmtId="0" fontId="16" fillId="0" borderId="7" xfId="0" applyFont="1" applyBorder="1" applyAlignment="1">
      <alignment horizontal="center" vertical="center"/>
    </xf>
    <xf numFmtId="0" fontId="23" fillId="0" borderId="9" xfId="0" applyFont="1" applyBorder="1" applyAlignment="1">
      <alignment horizontal="center" vertical="center" wrapText="1"/>
    </xf>
    <xf numFmtId="164" fontId="14" fillId="2" borderId="8" xfId="1" applyFont="1" applyFill="1" applyBorder="1" applyAlignment="1">
      <alignment horizontal="right" vertical="center"/>
    </xf>
    <xf numFmtId="0" fontId="18" fillId="0" borderId="4" xfId="0" applyFont="1" applyFill="1" applyBorder="1" applyAlignment="1">
      <alignment vertical="center" wrapText="1"/>
    </xf>
    <xf numFmtId="0" fontId="28" fillId="0" borderId="4" xfId="0" applyFont="1" applyFill="1" applyBorder="1" applyAlignment="1">
      <alignment horizontal="left" vertical="center" wrapText="1"/>
    </xf>
    <xf numFmtId="0" fontId="16" fillId="0" borderId="7" xfId="0" applyFont="1" applyBorder="1" applyAlignment="1">
      <alignment horizontal="center" vertical="center"/>
    </xf>
    <xf numFmtId="164" fontId="1" fillId="0" borderId="4" xfId="1" applyFont="1" applyFill="1" applyBorder="1" applyAlignment="1">
      <alignment horizontal="center" vertical="center"/>
    </xf>
    <xf numFmtId="164" fontId="1" fillId="0" borderId="1" xfId="1" applyFont="1" applyFill="1" applyBorder="1" applyAlignment="1">
      <alignment horizontal="center" vertical="center"/>
    </xf>
    <xf numFmtId="0" fontId="28" fillId="0" borderId="4" xfId="0" applyFont="1" applyFill="1" applyBorder="1" applyAlignment="1">
      <alignment vertical="center" wrapText="1"/>
    </xf>
    <xf numFmtId="0" fontId="1" fillId="0" borderId="4" xfId="0" applyFont="1" applyFill="1" applyBorder="1" applyAlignment="1">
      <alignment vertical="center" wrapText="1"/>
    </xf>
    <xf numFmtId="164" fontId="1" fillId="0" borderId="4" xfId="1" applyFont="1" applyFill="1" applyBorder="1" applyAlignment="1">
      <alignment vertical="center"/>
    </xf>
    <xf numFmtId="0" fontId="28" fillId="2" borderId="1" xfId="0" applyFont="1" applyFill="1" applyBorder="1" applyAlignment="1">
      <alignment vertical="center" wrapText="1"/>
    </xf>
    <xf numFmtId="0" fontId="18" fillId="0" borderId="1" xfId="0" applyFont="1" applyFill="1" applyBorder="1" applyAlignment="1">
      <alignment vertical="center" wrapText="1"/>
    </xf>
    <xf numFmtId="164" fontId="6" fillId="0" borderId="1" xfId="1" applyFont="1" applyBorder="1" applyAlignment="1">
      <alignment vertical="center"/>
    </xf>
    <xf numFmtId="0" fontId="22" fillId="0" borderId="1" xfId="0" applyFont="1" applyFill="1" applyBorder="1" applyAlignment="1">
      <alignment horizontal="right" vertical="center" wrapText="1"/>
    </xf>
    <xf numFmtId="0" fontId="0" fillId="0" borderId="1" xfId="0" applyBorder="1"/>
    <xf numFmtId="0" fontId="15" fillId="0" borderId="4" xfId="0" applyFont="1" applyFill="1" applyBorder="1" applyAlignment="1">
      <alignment horizontal="center" vertical="center"/>
    </xf>
    <xf numFmtId="0" fontId="3" fillId="2" borderId="0" xfId="0" applyFont="1" applyFill="1"/>
    <xf numFmtId="164" fontId="6" fillId="3" borderId="1" xfId="0" applyNumberFormat="1" applyFont="1" applyFill="1" applyBorder="1" applyAlignment="1">
      <alignment vertical="center"/>
    </xf>
    <xf numFmtId="164" fontId="11" fillId="3" borderId="1" xfId="0" applyNumberFormat="1" applyFont="1" applyFill="1" applyBorder="1" applyAlignment="1">
      <alignment vertical="center"/>
    </xf>
    <xf numFmtId="0" fontId="19" fillId="3" borderId="1" xfId="0" applyFont="1" applyFill="1" applyBorder="1" applyAlignment="1">
      <alignment horizontal="center" vertical="center" wrapText="1"/>
    </xf>
    <xf numFmtId="0" fontId="30" fillId="3" borderId="1" xfId="0" applyFont="1" applyFill="1" applyBorder="1" applyAlignment="1">
      <alignment horizontal="center" vertical="center" wrapText="1"/>
    </xf>
    <xf numFmtId="164" fontId="30" fillId="3" borderId="1" xfId="1" applyFont="1" applyFill="1" applyBorder="1" applyAlignment="1">
      <alignment horizontal="center" vertical="center" wrapText="1"/>
    </xf>
    <xf numFmtId="49" fontId="31" fillId="3" borderId="1" xfId="1" applyNumberFormat="1" applyFont="1" applyFill="1" applyBorder="1" applyAlignment="1">
      <alignment horizontal="center" vertical="center" wrapText="1"/>
    </xf>
    <xf numFmtId="164" fontId="20" fillId="3" borderId="1" xfId="1" applyFont="1" applyFill="1" applyBorder="1" applyAlignment="1">
      <alignment horizontal="center" vertical="center" wrapText="1"/>
    </xf>
    <xf numFmtId="0" fontId="16" fillId="0" borderId="7" xfId="0" applyFont="1" applyBorder="1" applyAlignment="1">
      <alignment horizontal="center" vertical="center"/>
    </xf>
    <xf numFmtId="164" fontId="6" fillId="0" borderId="1" xfId="1" applyFont="1" applyFill="1" applyBorder="1" applyAlignment="1">
      <alignment vertical="center"/>
    </xf>
    <xf numFmtId="0" fontId="1" fillId="0" borderId="4" xfId="0" applyFont="1" applyFill="1" applyBorder="1" applyAlignment="1">
      <alignment horizontal="left" wrapText="1"/>
    </xf>
    <xf numFmtId="0" fontId="1"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164" fontId="18" fillId="0" borderId="1" xfId="1" applyFont="1" applyFill="1" applyBorder="1" applyAlignment="1">
      <alignment vertical="center"/>
    </xf>
    <xf numFmtId="0" fontId="5" fillId="0" borderId="0" xfId="0" applyFont="1" applyFill="1"/>
    <xf numFmtId="0" fontId="28" fillId="0" borderId="1" xfId="0" applyFont="1" applyFill="1" applyBorder="1" applyAlignment="1">
      <alignment vertical="center" wrapText="1"/>
    </xf>
    <xf numFmtId="0" fontId="1" fillId="0" borderId="1" xfId="0" applyFont="1" applyFill="1" applyBorder="1" applyAlignment="1">
      <alignment vertical="center" wrapText="1"/>
    </xf>
    <xf numFmtId="0" fontId="0" fillId="0" borderId="0" xfId="0" applyFill="1" applyBorder="1"/>
    <xf numFmtId="0" fontId="7" fillId="0" borderId="0" xfId="0" applyFont="1" applyFill="1"/>
    <xf numFmtId="0" fontId="1" fillId="2" borderId="0" xfId="0" applyFont="1" applyFill="1" applyBorder="1" applyAlignment="1">
      <alignment horizontal="center" vertical="center" wrapText="1"/>
    </xf>
    <xf numFmtId="0" fontId="0" fillId="2" borderId="0" xfId="0" applyFont="1" applyFill="1" applyBorder="1"/>
    <xf numFmtId="164" fontId="18" fillId="0" borderId="1" xfId="1"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25" fillId="0" borderId="0" xfId="0" applyFont="1" applyFill="1" applyBorder="1" applyAlignment="1">
      <alignment vertical="top" wrapText="1"/>
    </xf>
    <xf numFmtId="0" fontId="0" fillId="0" borderId="0" xfId="0" applyFont="1" applyFill="1"/>
    <xf numFmtId="0" fontId="13" fillId="0" borderId="0" xfId="0" applyFont="1" applyFill="1" applyBorder="1" applyAlignment="1">
      <alignment vertical="center" wrapText="1"/>
    </xf>
    <xf numFmtId="0" fontId="18" fillId="0" borderId="3" xfId="0" applyFont="1" applyFill="1" applyBorder="1" applyAlignment="1">
      <alignment vertical="center" wrapText="1"/>
    </xf>
    <xf numFmtId="0" fontId="3" fillId="0" borderId="0" xfId="0" applyFont="1" applyFill="1" applyAlignment="1"/>
    <xf numFmtId="0" fontId="1" fillId="0" borderId="0" xfId="0" applyFont="1" applyFill="1" applyBorder="1" applyAlignment="1">
      <alignment vertical="center" wrapText="1"/>
    </xf>
    <xf numFmtId="0" fontId="0" fillId="0" borderId="0" xfId="0" applyFill="1" applyBorder="1" applyAlignment="1"/>
    <xf numFmtId="0" fontId="0" fillId="0" borderId="0" xfId="0" applyFill="1" applyAlignment="1"/>
    <xf numFmtId="0" fontId="28" fillId="2" borderId="4" xfId="0" applyFont="1" applyFill="1" applyBorder="1" applyAlignment="1">
      <alignment vertical="center" wrapText="1"/>
    </xf>
    <xf numFmtId="164" fontId="6" fillId="0" borderId="4" xfId="1" applyFont="1" applyBorder="1" applyAlignment="1">
      <alignment vertical="center"/>
    </xf>
    <xf numFmtId="0" fontId="7" fillId="0" borderId="1" xfId="0" applyFont="1" applyBorder="1"/>
    <xf numFmtId="0" fontId="26" fillId="0" borderId="1" xfId="0" applyFont="1" applyFill="1" applyBorder="1" applyAlignment="1">
      <alignment horizontal="right" vertical="center" wrapText="1"/>
    </xf>
    <xf numFmtId="0" fontId="29" fillId="0" borderId="1" xfId="0" applyFont="1" applyFill="1" applyBorder="1" applyAlignment="1">
      <alignment vertical="center" wrapText="1"/>
    </xf>
    <xf numFmtId="0" fontId="25" fillId="0" borderId="1" xfId="0" applyFont="1" applyFill="1" applyBorder="1" applyAlignment="1">
      <alignment vertical="top" wrapText="1"/>
    </xf>
    <xf numFmtId="0" fontId="25" fillId="0" borderId="1" xfId="0" applyFont="1" applyBorder="1" applyAlignment="1">
      <alignment horizontal="center" vertical="top" wrapText="1"/>
    </xf>
    <xf numFmtId="164" fontId="22" fillId="0" borderId="1" xfId="0" applyNumberFormat="1" applyFont="1" applyFill="1" applyBorder="1" applyAlignment="1">
      <alignment horizontal="right" vertical="center" wrapText="1"/>
    </xf>
    <xf numFmtId="0" fontId="27" fillId="0" borderId="1" xfId="0" applyFont="1" applyFill="1" applyBorder="1" applyAlignment="1">
      <alignment horizontal="right" vertical="center" wrapText="1"/>
    </xf>
    <xf numFmtId="0" fontId="1" fillId="0" borderId="4" xfId="0" applyFont="1" applyFill="1" applyBorder="1" applyAlignment="1">
      <alignment horizontal="left" vertical="center" wrapText="1"/>
    </xf>
    <xf numFmtId="0" fontId="1" fillId="0" borderId="4"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6" fillId="0" borderId="7" xfId="0" applyFont="1" applyBorder="1" applyAlignment="1">
      <alignment horizontal="center" vertical="center"/>
    </xf>
    <xf numFmtId="0" fontId="15"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4" fontId="22" fillId="0" borderId="1" xfId="0" applyNumberFormat="1" applyFont="1" applyFill="1" applyBorder="1" applyAlignment="1">
      <alignment horizontal="right" vertical="center" wrapText="1"/>
    </xf>
    <xf numFmtId="0" fontId="25" fillId="0" borderId="10" xfId="0" applyFont="1" applyBorder="1" applyAlignment="1">
      <alignment horizontal="center" vertical="top" wrapText="1"/>
    </xf>
    <xf numFmtId="0" fontId="25" fillId="0" borderId="0" xfId="0" applyFont="1" applyBorder="1" applyAlignment="1">
      <alignment horizontal="center" vertical="top" wrapText="1"/>
    </xf>
    <xf numFmtId="0" fontId="1" fillId="0" borderId="4" xfId="0" applyFont="1" applyFill="1" applyBorder="1" applyAlignment="1">
      <alignment horizontal="center" vertical="center" wrapText="1"/>
    </xf>
    <xf numFmtId="0" fontId="18" fillId="0" borderId="5" xfId="0" applyFont="1" applyFill="1" applyBorder="1" applyAlignment="1">
      <alignment horizontal="left" vertical="center" wrapText="1"/>
    </xf>
    <xf numFmtId="0" fontId="7" fillId="0" borderId="1" xfId="0" applyFont="1" applyFill="1" applyBorder="1"/>
    <xf numFmtId="164" fontId="3" fillId="0" borderId="0" xfId="0" applyNumberFormat="1" applyFont="1" applyFill="1"/>
    <xf numFmtId="0" fontId="1" fillId="0" borderId="4" xfId="0" applyFont="1" applyFill="1" applyBorder="1" applyAlignment="1">
      <alignment horizontal="center" vertical="center" wrapText="1"/>
    </xf>
    <xf numFmtId="0" fontId="16" fillId="0" borderId="7" xfId="0" applyFont="1" applyBorder="1" applyAlignment="1">
      <alignment horizontal="center" vertical="center"/>
    </xf>
    <xf numFmtId="0" fontId="30" fillId="3" borderId="1"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30" fillId="3" borderId="4" xfId="0" applyFont="1" applyFill="1" applyBorder="1" applyAlignment="1">
      <alignment horizontal="center" vertical="center" wrapText="1"/>
    </xf>
    <xf numFmtId="0" fontId="30" fillId="3" borderId="5" xfId="0" applyFont="1" applyFill="1" applyBorder="1" applyAlignment="1">
      <alignment horizontal="center" vertical="center" wrapText="1"/>
    </xf>
    <xf numFmtId="164" fontId="24" fillId="3" borderId="1" xfId="1" applyFont="1" applyFill="1" applyBorder="1" applyAlignment="1">
      <alignment horizontal="center" vertical="center" wrapText="1"/>
    </xf>
    <xf numFmtId="0" fontId="15" fillId="0" borderId="1" xfId="0" applyFont="1" applyFill="1" applyBorder="1" applyAlignment="1">
      <alignment horizontal="center" vertical="center"/>
    </xf>
    <xf numFmtId="0" fontId="27" fillId="0" borderId="1" xfId="0" applyFont="1" applyFill="1" applyBorder="1" applyAlignment="1">
      <alignment horizontal="left" vertical="center"/>
    </xf>
    <xf numFmtId="0" fontId="1" fillId="0" borderId="1" xfId="0" applyFont="1" applyFill="1" applyBorder="1" applyAlignment="1">
      <alignment horizontal="center" vertical="center" wrapText="1"/>
    </xf>
    <xf numFmtId="0" fontId="8" fillId="0" borderId="7" xfId="0" applyFont="1" applyBorder="1" applyAlignment="1">
      <alignment horizontal="center" vertical="center"/>
    </xf>
    <xf numFmtId="0" fontId="15" fillId="3" borderId="1" xfId="0" applyFont="1" applyFill="1" applyBorder="1" applyAlignment="1">
      <alignment horizontal="right"/>
    </xf>
    <xf numFmtId="0" fontId="28" fillId="0" borderId="1" xfId="0" applyFont="1" applyFill="1" applyBorder="1" applyAlignment="1">
      <alignment horizontal="left" vertical="center" wrapText="1"/>
    </xf>
    <xf numFmtId="0" fontId="1" fillId="0" borderId="4"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5" xfId="0" applyFont="1" applyFill="1" applyBorder="1" applyAlignment="1">
      <alignment horizontal="center" vertical="center" wrapText="1"/>
    </xf>
  </cellXfs>
  <cellStyles count="80">
    <cellStyle name="Comma 2" xfId="3"/>
    <cellStyle name="Millares" xfId="1" builtinId="3"/>
    <cellStyle name="Millares 16" xfId="5"/>
    <cellStyle name="Millares 16 2" xfId="6"/>
    <cellStyle name="Millares 16 3" xfId="7"/>
    <cellStyle name="Millares 16 4" xfId="8"/>
    <cellStyle name="Millares 16 5" xfId="9"/>
    <cellStyle name="Millares 16 6" xfId="10"/>
    <cellStyle name="Millares 19" xfId="11"/>
    <cellStyle name="Millares 19 2" xfId="12"/>
    <cellStyle name="Millares 19 3" xfId="13"/>
    <cellStyle name="Millares 19 4" xfId="14"/>
    <cellStyle name="Millares 19 5" xfId="15"/>
    <cellStyle name="Millares 19 6" xfId="16"/>
    <cellStyle name="Millares 2" xfId="4"/>
    <cellStyle name="Millares 2 2" xfId="17"/>
    <cellStyle name="Millares 2 2 2" xfId="18"/>
    <cellStyle name="Millares 2 2 3" xfId="19"/>
    <cellStyle name="Millares 2 3" xfId="20"/>
    <cellStyle name="Millares 2 3 2" xfId="21"/>
    <cellStyle name="Millares 2 3 3" xfId="22"/>
    <cellStyle name="Millares 2 4" xfId="23"/>
    <cellStyle name="Millares 2 5" xfId="76"/>
    <cellStyle name="Millares 3" xfId="24"/>
    <cellStyle name="Millares 3 2" xfId="25"/>
    <cellStyle name="Millares 3 3" xfId="26"/>
    <cellStyle name="Millares 30" xfId="27"/>
    <cellStyle name="Millares 30 2" xfId="28"/>
    <cellStyle name="Millares 30 3" xfId="29"/>
    <cellStyle name="Millares 30 4" xfId="30"/>
    <cellStyle name="Millares 4" xfId="53"/>
    <cellStyle name="Millares 4 2" xfId="31"/>
    <cellStyle name="Millares 5" xfId="32"/>
    <cellStyle name="Millares 5 2" xfId="33"/>
    <cellStyle name="Millares 5 3" xfId="34"/>
    <cellStyle name="Millares 6" xfId="68"/>
    <cellStyle name="Millares 6 2" xfId="74"/>
    <cellStyle name="Millares 7" xfId="71"/>
    <cellStyle name="Millares 8" xfId="78"/>
    <cellStyle name="Normal" xfId="0" builtinId="0"/>
    <cellStyle name="Normal 10" xfId="59"/>
    <cellStyle name="Normal 10 2" xfId="66"/>
    <cellStyle name="Normal 11" xfId="67"/>
    <cellStyle name="Normal 11 2" xfId="73"/>
    <cellStyle name="Normal 12" xfId="70"/>
    <cellStyle name="Normal 13" xfId="77"/>
    <cellStyle name="Normal 2" xfId="35"/>
    <cellStyle name="Normal 2 2" xfId="36"/>
    <cellStyle name="Normal 2 2 2" xfId="37"/>
    <cellStyle name="Normal 2 2 3" xfId="38"/>
    <cellStyle name="Normal 2 3" xfId="39"/>
    <cellStyle name="Normal 2 3 2" xfId="40"/>
    <cellStyle name="Normal 2 3 3" xfId="41"/>
    <cellStyle name="Normal 2 4" xfId="42"/>
    <cellStyle name="Normal 2 5" xfId="43"/>
    <cellStyle name="Normal 2_REPORTE DE TRABAJOS EN PROYECTOS 2010" xfId="44"/>
    <cellStyle name="Normal 3" xfId="2"/>
    <cellStyle name="Normal 3 2" xfId="45"/>
    <cellStyle name="Normal 3 2 2" xfId="46"/>
    <cellStyle name="Normal 3 2 3" xfId="47"/>
    <cellStyle name="Normal 3 3" xfId="48"/>
    <cellStyle name="Normal 4" xfId="51"/>
    <cellStyle name="Normal 5" xfId="52"/>
    <cellStyle name="Normal 5 2" xfId="60"/>
    <cellStyle name="Normal 6" xfId="54"/>
    <cellStyle name="Normal 6 2" xfId="49"/>
    <cellStyle name="Normal 6 3" xfId="61"/>
    <cellStyle name="Normal 7" xfId="56"/>
    <cellStyle name="Normal 7 2" xfId="63"/>
    <cellStyle name="Normal 8" xfId="57"/>
    <cellStyle name="Normal 8 2" xfId="64"/>
    <cellStyle name="Normal 9" xfId="58"/>
    <cellStyle name="Normal 9 2" xfId="65"/>
    <cellStyle name="Porcentual 2" xfId="50"/>
    <cellStyle name="Porcentual 3" xfId="55"/>
    <cellStyle name="Porcentual 3 2" xfId="62"/>
    <cellStyle name="Porcentual 4" xfId="69"/>
    <cellStyle name="Porcentual 4 2" xfId="75"/>
    <cellStyle name="Porcentual 5" xfId="72"/>
    <cellStyle name="Porcentual 6" xfId="79"/>
  </cellStyles>
  <dxfs count="0"/>
  <tableStyles count="0" defaultTableStyle="TableStyleMedium9" defaultPivotStyle="PivotStyleLight16"/>
  <colors>
    <mruColors>
      <color rgb="FF7FDE00"/>
      <color rgb="FFFBFE8A"/>
      <color rgb="FF118D52"/>
      <color rgb="FFD9FFA7"/>
      <color rgb="FFCDCD11"/>
      <color rgb="FFE7FDD1"/>
      <color rgb="FFD6FFCF"/>
      <color rgb="FF006600"/>
      <color rgb="FF8F0F86"/>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650874</xdr:colOff>
      <xdr:row>0</xdr:row>
      <xdr:rowOff>63500</xdr:rowOff>
    </xdr:from>
    <xdr:to>
      <xdr:col>2</xdr:col>
      <xdr:colOff>219428</xdr:colOff>
      <xdr:row>0</xdr:row>
      <xdr:rowOff>793750</xdr:rowOff>
    </xdr:to>
    <xdr:pic>
      <xdr:nvPicPr>
        <xdr:cNvPr id="6" name="Imagen 5"/>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8494"/>
        <a:stretch/>
      </xdr:blipFill>
      <xdr:spPr>
        <a:xfrm>
          <a:off x="1063624" y="63500"/>
          <a:ext cx="3178529" cy="730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8"/>
  <sheetViews>
    <sheetView tabSelected="1" showWhiteSpace="0" view="pageBreakPreview" topLeftCell="G36" zoomScale="70" zoomScaleNormal="60" zoomScaleSheetLayoutView="70" zoomScalePageLayoutView="75" workbookViewId="0">
      <selection sqref="A1:W50"/>
    </sheetView>
  </sheetViews>
  <sheetFormatPr baseColWidth="10" defaultColWidth="0" defaultRowHeight="23.1" customHeight="1" x14ac:dyDescent="0.25"/>
  <cols>
    <col min="1" max="1" width="6.140625" style="11" customWidth="1"/>
    <col min="2" max="2" width="54.140625" style="11" customWidth="1"/>
    <col min="3" max="3" width="17" style="10" customWidth="1"/>
    <col min="4" max="4" width="14.5703125" style="10" customWidth="1"/>
    <col min="5" max="5" width="62.5703125" style="11" customWidth="1"/>
    <col min="6" max="6" width="57.42578125" style="63" customWidth="1"/>
    <col min="7" max="7" width="25.5703125" style="60" customWidth="1"/>
    <col min="8" max="8" width="25.140625" style="11" customWidth="1"/>
    <col min="9" max="9" width="21.42578125" style="14" customWidth="1"/>
    <col min="10" max="10" width="22" style="14" customWidth="1"/>
    <col min="11" max="11" width="24.28515625" style="14" customWidth="1"/>
    <col min="12" max="12" width="22.7109375" style="14" customWidth="1"/>
    <col min="13" max="13" width="21.42578125" style="14" customWidth="1"/>
    <col min="14" max="14" width="20.28515625" style="14" customWidth="1"/>
    <col min="15" max="15" width="21.5703125" style="14" customWidth="1"/>
    <col min="16" max="16" width="20.5703125" style="14" customWidth="1"/>
    <col min="17" max="17" width="19.28515625" style="14" customWidth="1"/>
    <col min="18" max="18" width="19.7109375" style="14" customWidth="1"/>
    <col min="19" max="19" width="20.7109375" style="14" customWidth="1"/>
    <col min="20" max="20" width="17.85546875" style="14" customWidth="1"/>
    <col min="21" max="21" width="19.42578125" style="14" customWidth="1"/>
    <col min="22" max="22" width="21.28515625" style="14" customWidth="1"/>
    <col min="23" max="23" width="23.28515625" style="11" customWidth="1"/>
    <col min="24" max="16383" width="0" style="10" hidden="1"/>
    <col min="16384" max="16384" width="2" style="10" customWidth="1"/>
  </cols>
  <sheetData>
    <row r="1" spans="1:23" ht="67.5" customHeight="1" x14ac:dyDescent="0.25">
      <c r="A1" s="102"/>
      <c r="B1" s="102"/>
      <c r="C1" s="102"/>
      <c r="D1" s="92" t="s">
        <v>56</v>
      </c>
      <c r="E1" s="92"/>
      <c r="F1" s="92"/>
      <c r="G1" s="92"/>
      <c r="H1" s="92" t="s">
        <v>132</v>
      </c>
      <c r="I1" s="92"/>
      <c r="J1" s="92"/>
      <c r="K1" s="92"/>
      <c r="L1" s="92"/>
      <c r="M1" s="92"/>
      <c r="N1" s="92"/>
      <c r="O1" s="17"/>
      <c r="P1" s="22"/>
      <c r="Q1" s="22"/>
      <c r="R1" s="22"/>
      <c r="S1" s="22"/>
      <c r="T1" s="42"/>
      <c r="U1" s="80"/>
      <c r="V1" s="80"/>
      <c r="W1" s="18"/>
    </row>
    <row r="2" spans="1:23" ht="23.1" customHeight="1" x14ac:dyDescent="0.25">
      <c r="A2" s="93" t="s">
        <v>8</v>
      </c>
      <c r="B2" s="93" t="s">
        <v>0</v>
      </c>
      <c r="C2" s="94" t="s">
        <v>1</v>
      </c>
      <c r="D2" s="95"/>
      <c r="E2" s="96" t="s">
        <v>49</v>
      </c>
      <c r="F2" s="96" t="s">
        <v>52</v>
      </c>
      <c r="G2" s="96" t="s">
        <v>53</v>
      </c>
      <c r="H2" s="98" t="s">
        <v>89</v>
      </c>
      <c r="I2" s="98"/>
      <c r="J2" s="98"/>
      <c r="K2" s="98"/>
      <c r="L2" s="98"/>
      <c r="M2" s="98"/>
      <c r="N2" s="98"/>
      <c r="O2" s="98"/>
      <c r="P2" s="98"/>
      <c r="Q2" s="98"/>
      <c r="R2" s="98"/>
      <c r="S2" s="98"/>
      <c r="T2" s="98"/>
      <c r="U2" s="98"/>
      <c r="V2" s="98"/>
      <c r="W2" s="98"/>
    </row>
    <row r="3" spans="1:23" ht="36" customHeight="1" x14ac:dyDescent="0.25">
      <c r="A3" s="93"/>
      <c r="B3" s="93"/>
      <c r="C3" s="37" t="s">
        <v>4</v>
      </c>
      <c r="D3" s="37" t="s">
        <v>2</v>
      </c>
      <c r="E3" s="97"/>
      <c r="F3" s="97"/>
      <c r="G3" s="97"/>
      <c r="H3" s="38" t="s">
        <v>112</v>
      </c>
      <c r="I3" s="39" t="s">
        <v>9</v>
      </c>
      <c r="J3" s="40">
        <v>1</v>
      </c>
      <c r="K3" s="40" t="s">
        <v>10</v>
      </c>
      <c r="L3" s="40" t="s">
        <v>11</v>
      </c>
      <c r="M3" s="40" t="s">
        <v>12</v>
      </c>
      <c r="N3" s="40" t="s">
        <v>13</v>
      </c>
      <c r="O3" s="40" t="s">
        <v>39</v>
      </c>
      <c r="P3" s="40" t="s">
        <v>58</v>
      </c>
      <c r="Q3" s="40" t="s">
        <v>59</v>
      </c>
      <c r="R3" s="40" t="s">
        <v>71</v>
      </c>
      <c r="S3" s="40" t="s">
        <v>86</v>
      </c>
      <c r="T3" s="40" t="s">
        <v>87</v>
      </c>
      <c r="U3" s="40" t="s">
        <v>113</v>
      </c>
      <c r="V3" s="40" t="s">
        <v>114</v>
      </c>
      <c r="W3" s="41" t="s">
        <v>55</v>
      </c>
    </row>
    <row r="4" spans="1:23" ht="14.1" customHeight="1" x14ac:dyDescent="0.25">
      <c r="A4" s="8"/>
      <c r="B4" s="7"/>
      <c r="C4" s="4"/>
      <c r="D4" s="4"/>
      <c r="E4" s="3"/>
      <c r="F4" s="61"/>
      <c r="G4" s="58"/>
      <c r="H4" s="5"/>
      <c r="I4" s="15"/>
      <c r="J4" s="15"/>
      <c r="K4" s="15"/>
      <c r="L4" s="15"/>
      <c r="M4" s="15"/>
      <c r="N4" s="15"/>
      <c r="O4" s="15"/>
      <c r="P4" s="15"/>
      <c r="Q4" s="15"/>
      <c r="R4" s="15"/>
      <c r="S4" s="15"/>
      <c r="T4" s="15"/>
      <c r="U4" s="15"/>
      <c r="V4" s="15"/>
      <c r="W4" s="19"/>
    </row>
    <row r="5" spans="1:23" s="1" customFormat="1" ht="72" customHeight="1" x14ac:dyDescent="0.25">
      <c r="A5" s="99">
        <v>1</v>
      </c>
      <c r="B5" s="100"/>
      <c r="C5" s="45" t="s">
        <v>30</v>
      </c>
      <c r="D5" s="101" t="s">
        <v>5</v>
      </c>
      <c r="E5" s="29" t="s">
        <v>16</v>
      </c>
      <c r="F5" s="29" t="s">
        <v>136</v>
      </c>
      <c r="G5" s="56" t="s">
        <v>127</v>
      </c>
      <c r="H5" s="24">
        <v>9116940.4299999997</v>
      </c>
      <c r="I5" s="55">
        <v>1540523.89</v>
      </c>
      <c r="J5" s="24">
        <v>1003845.05</v>
      </c>
      <c r="K5" s="24">
        <v>730274.03</v>
      </c>
      <c r="L5" s="55">
        <v>602793.68000000005</v>
      </c>
      <c r="M5" s="24">
        <v>429943.03999999998</v>
      </c>
      <c r="N5" s="24">
        <v>332185.05</v>
      </c>
      <c r="O5" s="24">
        <v>341919.75</v>
      </c>
      <c r="P5" s="24">
        <v>328984.34000000003</v>
      </c>
      <c r="Q5" s="24">
        <v>881507.76</v>
      </c>
      <c r="R5" s="24">
        <v>380149.55</v>
      </c>
      <c r="S5" s="24">
        <v>572100.32999999996</v>
      </c>
      <c r="T5" s="24">
        <v>433250.19</v>
      </c>
      <c r="U5" s="24">
        <v>859352.99</v>
      </c>
      <c r="V5" s="24">
        <v>493064.27</v>
      </c>
      <c r="W5" s="43">
        <f>SUM(I5:V5)</f>
        <v>8929893.9199999981</v>
      </c>
    </row>
    <row r="6" spans="1:23" s="1" customFormat="1" ht="52.5" customHeight="1" x14ac:dyDescent="0.25">
      <c r="A6" s="99"/>
      <c r="B6" s="100"/>
      <c r="C6" s="45" t="s">
        <v>31</v>
      </c>
      <c r="D6" s="101"/>
      <c r="E6" s="29" t="s">
        <v>17</v>
      </c>
      <c r="F6" s="29" t="s">
        <v>137</v>
      </c>
      <c r="G6" s="56" t="s">
        <v>57</v>
      </c>
      <c r="H6" s="24">
        <v>9116940.4299999997</v>
      </c>
      <c r="I6" s="24">
        <v>1540523.89</v>
      </c>
      <c r="J6" s="24">
        <v>987267.22</v>
      </c>
      <c r="K6" s="24">
        <v>840034.79</v>
      </c>
      <c r="L6" s="24">
        <v>2022696.63</v>
      </c>
      <c r="M6" s="24">
        <v>1282671.48</v>
      </c>
      <c r="N6" s="24">
        <v>638605.51</v>
      </c>
      <c r="O6" s="24">
        <v>1361755.65</v>
      </c>
      <c r="P6" s="24">
        <v>1243941.3799999999</v>
      </c>
      <c r="Q6" s="24"/>
      <c r="R6" s="24"/>
      <c r="S6" s="24"/>
      <c r="T6" s="24"/>
      <c r="U6" s="24"/>
      <c r="V6" s="24"/>
      <c r="W6" s="43">
        <f t="shared" ref="W6:W12" si="0">SUM(I6:S6)</f>
        <v>9917496.5500000007</v>
      </c>
    </row>
    <row r="7" spans="1:23" s="1" customFormat="1" ht="96" customHeight="1" x14ac:dyDescent="0.25">
      <c r="A7" s="99"/>
      <c r="B7" s="100"/>
      <c r="C7" s="45" t="s">
        <v>32</v>
      </c>
      <c r="D7" s="101"/>
      <c r="E7" s="29" t="s">
        <v>18</v>
      </c>
      <c r="F7" s="29" t="s">
        <v>163</v>
      </c>
      <c r="G7" s="56" t="s">
        <v>134</v>
      </c>
      <c r="H7" s="24">
        <v>9170656.8499999996</v>
      </c>
      <c r="I7" s="55">
        <v>1549619.17</v>
      </c>
      <c r="J7" s="24">
        <v>1081281.01</v>
      </c>
      <c r="K7" s="24">
        <v>491236.87</v>
      </c>
      <c r="L7" s="24">
        <v>298616.73</v>
      </c>
      <c r="M7" s="24">
        <v>949677.96</v>
      </c>
      <c r="N7" s="24">
        <v>1599059.16</v>
      </c>
      <c r="O7" s="24">
        <v>1953960.44</v>
      </c>
      <c r="P7" s="24">
        <v>868538.52</v>
      </c>
      <c r="Q7" s="24"/>
      <c r="R7" s="24"/>
      <c r="S7" s="24"/>
      <c r="T7" s="24"/>
      <c r="U7" s="24"/>
      <c r="V7" s="24"/>
      <c r="W7" s="43">
        <f t="shared" si="0"/>
        <v>8791989.8599999994</v>
      </c>
    </row>
    <row r="8" spans="1:23" s="1" customFormat="1" ht="72" customHeight="1" x14ac:dyDescent="0.25">
      <c r="A8" s="99"/>
      <c r="B8" s="100"/>
      <c r="C8" s="45" t="s">
        <v>33</v>
      </c>
      <c r="D8" s="101"/>
      <c r="E8" s="29" t="s">
        <v>19</v>
      </c>
      <c r="F8" s="29" t="s">
        <v>138</v>
      </c>
      <c r="G8" s="56" t="s">
        <v>57</v>
      </c>
      <c r="H8" s="24">
        <v>9170656.8499999996</v>
      </c>
      <c r="I8" s="55">
        <v>1549619.17</v>
      </c>
      <c r="J8" s="24">
        <v>1337569.07</v>
      </c>
      <c r="K8" s="24">
        <v>1148723.28</v>
      </c>
      <c r="L8" s="55">
        <v>1614201.13</v>
      </c>
      <c r="M8" s="24">
        <v>849070.56</v>
      </c>
      <c r="N8" s="24">
        <v>1106886.93</v>
      </c>
      <c r="O8" s="24">
        <v>1397085.23</v>
      </c>
      <c r="P8" s="24">
        <v>672045.89</v>
      </c>
      <c r="Q8" s="24"/>
      <c r="R8" s="24"/>
      <c r="S8" s="24"/>
      <c r="T8" s="24"/>
      <c r="U8" s="24"/>
      <c r="V8" s="24"/>
      <c r="W8" s="43">
        <f t="shared" si="0"/>
        <v>9675201.2600000016</v>
      </c>
    </row>
    <row r="9" spans="1:23" s="1" customFormat="1" ht="79.5" customHeight="1" x14ac:dyDescent="0.25">
      <c r="A9" s="99"/>
      <c r="B9" s="100"/>
      <c r="C9" s="45" t="s">
        <v>23</v>
      </c>
      <c r="D9" s="101"/>
      <c r="E9" s="29" t="s">
        <v>20</v>
      </c>
      <c r="F9" s="29" t="s">
        <v>139</v>
      </c>
      <c r="G9" s="56" t="s">
        <v>128</v>
      </c>
      <c r="H9" s="24">
        <v>9170656.8499999996</v>
      </c>
      <c r="I9" s="55">
        <v>1549619.17</v>
      </c>
      <c r="J9" s="24">
        <v>1069265.8</v>
      </c>
      <c r="K9" s="24">
        <v>786939.93</v>
      </c>
      <c r="L9" s="24">
        <v>431982.44</v>
      </c>
      <c r="M9" s="24">
        <v>627990.29</v>
      </c>
      <c r="N9" s="24">
        <v>724962.81</v>
      </c>
      <c r="O9" s="24">
        <v>994147.76</v>
      </c>
      <c r="P9" s="24">
        <v>1118286.68</v>
      </c>
      <c r="Q9" s="24">
        <v>959785.93</v>
      </c>
      <c r="R9" s="24">
        <v>569894.68000000005</v>
      </c>
      <c r="S9" s="24"/>
      <c r="T9" s="24"/>
      <c r="U9" s="24"/>
      <c r="V9" s="24"/>
      <c r="W9" s="43">
        <f t="shared" si="0"/>
        <v>8832875.4899999984</v>
      </c>
    </row>
    <row r="10" spans="1:23" s="1" customFormat="1" ht="69.75" customHeight="1" x14ac:dyDescent="0.25">
      <c r="A10" s="99"/>
      <c r="B10" s="100"/>
      <c r="C10" s="45" t="s">
        <v>21</v>
      </c>
      <c r="D10" s="101"/>
      <c r="E10" s="29" t="s">
        <v>24</v>
      </c>
      <c r="F10" s="29" t="s">
        <v>140</v>
      </c>
      <c r="G10" s="56" t="s">
        <v>57</v>
      </c>
      <c r="H10" s="24">
        <v>9170656.8499999996</v>
      </c>
      <c r="I10" s="55">
        <v>1549619.17</v>
      </c>
      <c r="J10" s="24">
        <v>2014375.94</v>
      </c>
      <c r="K10" s="24">
        <v>3134071.97</v>
      </c>
      <c r="L10" s="24">
        <v>938245.53</v>
      </c>
      <c r="M10" s="24">
        <v>1394695.26</v>
      </c>
      <c r="N10" s="24"/>
      <c r="O10" s="24"/>
      <c r="P10" s="24"/>
      <c r="Q10" s="24"/>
      <c r="R10" s="24"/>
      <c r="T10" s="24"/>
      <c r="U10" s="24"/>
      <c r="V10" s="24"/>
      <c r="W10" s="43">
        <f t="shared" si="0"/>
        <v>9031007.870000001</v>
      </c>
    </row>
    <row r="11" spans="1:23" s="1" customFormat="1" ht="72" customHeight="1" x14ac:dyDescent="0.25">
      <c r="A11" s="99"/>
      <c r="B11" s="100"/>
      <c r="C11" s="45" t="s">
        <v>22</v>
      </c>
      <c r="D11" s="101"/>
      <c r="E11" s="29" t="s">
        <v>25</v>
      </c>
      <c r="F11" s="29" t="s">
        <v>164</v>
      </c>
      <c r="G11" s="56" t="s">
        <v>57</v>
      </c>
      <c r="H11" s="24">
        <v>9170656.8499999996</v>
      </c>
      <c r="I11" s="55">
        <v>1549619.17</v>
      </c>
      <c r="J11" s="24">
        <v>1185388.6100000001</v>
      </c>
      <c r="K11" s="24">
        <v>864886.46</v>
      </c>
      <c r="L11" s="24">
        <v>725497.81</v>
      </c>
      <c r="M11" s="24">
        <v>585349.57999999996</v>
      </c>
      <c r="N11" s="24">
        <v>708411.8</v>
      </c>
      <c r="O11" s="24">
        <v>864727.08</v>
      </c>
      <c r="P11" s="24">
        <v>1144711.18</v>
      </c>
      <c r="Q11" s="24">
        <v>732541.71</v>
      </c>
      <c r="R11" s="24">
        <v>481714.79</v>
      </c>
      <c r="S11" s="24">
        <v>829821.79</v>
      </c>
      <c r="T11" s="24"/>
      <c r="U11" s="24"/>
      <c r="V11" s="24"/>
      <c r="W11" s="43">
        <f>SUM(I11:S11)</f>
        <v>9672669.9800000004</v>
      </c>
    </row>
    <row r="12" spans="1:23" s="1" customFormat="1" ht="72" customHeight="1" x14ac:dyDescent="0.25">
      <c r="A12" s="99"/>
      <c r="B12" s="100"/>
      <c r="C12" s="45" t="s">
        <v>34</v>
      </c>
      <c r="D12" s="101"/>
      <c r="E12" s="29" t="s">
        <v>26</v>
      </c>
      <c r="F12" s="29" t="s">
        <v>141</v>
      </c>
      <c r="G12" s="56" t="s">
        <v>57</v>
      </c>
      <c r="H12" s="24">
        <v>9170656.8499999996</v>
      </c>
      <c r="I12" s="55">
        <v>1549619.17</v>
      </c>
      <c r="J12" s="24">
        <v>2186733.27</v>
      </c>
      <c r="K12" s="24">
        <v>1576131.39</v>
      </c>
      <c r="L12" s="24">
        <v>1081408.57</v>
      </c>
      <c r="M12" s="24">
        <v>1254132.94</v>
      </c>
      <c r="N12" s="24">
        <v>1392347.91</v>
      </c>
      <c r="O12" s="24"/>
      <c r="P12" s="24"/>
      <c r="Q12" s="24"/>
      <c r="R12" s="24"/>
      <c r="S12" s="24"/>
      <c r="T12" s="24"/>
      <c r="U12" s="24"/>
      <c r="V12" s="24"/>
      <c r="W12" s="43">
        <f t="shared" si="0"/>
        <v>9040373.25</v>
      </c>
    </row>
    <row r="13" spans="1:23" s="1" customFormat="1" ht="63" customHeight="1" x14ac:dyDescent="0.25">
      <c r="A13" s="99"/>
      <c r="B13" s="100"/>
      <c r="C13" s="45" t="s">
        <v>34</v>
      </c>
      <c r="D13" s="101"/>
      <c r="E13" s="29" t="s">
        <v>27</v>
      </c>
      <c r="F13" s="50" t="s">
        <v>142</v>
      </c>
      <c r="G13" s="56" t="s">
        <v>127</v>
      </c>
      <c r="H13" s="24">
        <v>9224372.2699999996</v>
      </c>
      <c r="I13" s="24">
        <v>1558714.45</v>
      </c>
      <c r="J13" s="24">
        <v>1279193.69</v>
      </c>
      <c r="K13" s="24">
        <v>1355769.63</v>
      </c>
      <c r="L13" s="24">
        <v>1231640.83</v>
      </c>
      <c r="M13" s="24">
        <v>936298.68</v>
      </c>
      <c r="N13" s="24">
        <v>821465.71</v>
      </c>
      <c r="O13" s="24"/>
      <c r="P13" s="24"/>
      <c r="Q13" s="24"/>
      <c r="R13" s="24"/>
      <c r="S13" s="24"/>
      <c r="T13" s="24"/>
      <c r="U13" s="24"/>
      <c r="V13" s="24"/>
      <c r="W13" s="43">
        <f t="shared" ref="W13:W14" si="1">SUM(I13:S13)</f>
        <v>7183082.9899999993</v>
      </c>
    </row>
    <row r="14" spans="1:23" s="1" customFormat="1" ht="73.5" customHeight="1" x14ac:dyDescent="0.25">
      <c r="A14" s="99"/>
      <c r="B14" s="100"/>
      <c r="C14" s="45" t="s">
        <v>35</v>
      </c>
      <c r="D14" s="101"/>
      <c r="E14" s="29" t="s">
        <v>28</v>
      </c>
      <c r="F14" s="29" t="s">
        <v>143</v>
      </c>
      <c r="G14" s="56" t="s">
        <v>119</v>
      </c>
      <c r="H14" s="24">
        <v>9170656.8499999996</v>
      </c>
      <c r="I14" s="55">
        <v>1549619.17</v>
      </c>
      <c r="J14" s="24">
        <v>993008.75</v>
      </c>
      <c r="K14" s="24">
        <v>615795.55000000005</v>
      </c>
      <c r="L14" s="24">
        <v>355131.73</v>
      </c>
      <c r="M14" s="24">
        <v>379455.58</v>
      </c>
      <c r="N14" s="24">
        <v>543496.68000000005</v>
      </c>
      <c r="O14" s="24">
        <v>563348.81999999995</v>
      </c>
      <c r="P14" s="24">
        <v>519431.3</v>
      </c>
      <c r="Q14" s="24"/>
      <c r="R14" s="24"/>
      <c r="S14" s="24"/>
      <c r="T14" s="24"/>
      <c r="U14" s="24"/>
      <c r="V14" s="24"/>
      <c r="W14" s="43">
        <f t="shared" si="1"/>
        <v>5519287.5800000001</v>
      </c>
    </row>
    <row r="15" spans="1:23" s="1" customFormat="1" ht="78" customHeight="1" x14ac:dyDescent="0.25">
      <c r="A15" s="99"/>
      <c r="B15" s="100"/>
      <c r="C15" s="45" t="s">
        <v>36</v>
      </c>
      <c r="D15" s="101"/>
      <c r="E15" s="29" t="s">
        <v>29</v>
      </c>
      <c r="F15" s="29" t="s">
        <v>144</v>
      </c>
      <c r="G15" s="56" t="s">
        <v>106</v>
      </c>
      <c r="H15" s="24">
        <v>9170656.8499999996</v>
      </c>
      <c r="I15" s="55">
        <v>1549619.17</v>
      </c>
      <c r="J15" s="24">
        <v>1170680.2</v>
      </c>
      <c r="K15" s="24">
        <v>862428.61</v>
      </c>
      <c r="L15" s="24">
        <v>716789.37</v>
      </c>
      <c r="M15" s="24">
        <v>627569.49</v>
      </c>
      <c r="N15" s="24">
        <v>855880.12</v>
      </c>
      <c r="O15" s="24">
        <v>763104.06</v>
      </c>
      <c r="P15" s="24">
        <v>778290.68</v>
      </c>
      <c r="Q15" s="24">
        <v>464410.61</v>
      </c>
      <c r="R15" s="24">
        <v>449663.74</v>
      </c>
      <c r="S15" s="24"/>
      <c r="T15" s="24"/>
      <c r="U15" s="24"/>
      <c r="V15" s="24"/>
      <c r="W15" s="43">
        <f t="shared" ref="W15:W17" si="2">SUM(I15:S15)</f>
        <v>8238436.0499999998</v>
      </c>
    </row>
    <row r="16" spans="1:23" s="1" customFormat="1" ht="91.5" customHeight="1" x14ac:dyDescent="0.25">
      <c r="A16" s="46">
        <v>2</v>
      </c>
      <c r="B16" s="21" t="s">
        <v>48</v>
      </c>
      <c r="C16" s="45" t="s">
        <v>38</v>
      </c>
      <c r="D16" s="45" t="s">
        <v>37</v>
      </c>
      <c r="E16" s="20" t="s">
        <v>51</v>
      </c>
      <c r="F16" s="20" t="s">
        <v>145</v>
      </c>
      <c r="G16" s="57" t="s">
        <v>111</v>
      </c>
      <c r="H16" s="27">
        <v>5395910.2600000007</v>
      </c>
      <c r="I16" s="27">
        <v>1031236.46</v>
      </c>
      <c r="J16" s="27">
        <v>1718939.48</v>
      </c>
      <c r="K16" s="27"/>
      <c r="L16" s="27"/>
      <c r="M16" s="27"/>
      <c r="N16" s="27"/>
      <c r="O16" s="23"/>
      <c r="P16" s="23"/>
      <c r="Q16" s="23"/>
      <c r="R16" s="23"/>
      <c r="S16" s="24"/>
      <c r="T16" s="24"/>
      <c r="U16" s="24"/>
      <c r="V16" s="24"/>
      <c r="W16" s="43">
        <f t="shared" si="2"/>
        <v>2750175.94</v>
      </c>
    </row>
    <row r="17" spans="1:23" s="1" customFormat="1" ht="138" customHeight="1" x14ac:dyDescent="0.25">
      <c r="A17" s="81">
        <v>3</v>
      </c>
      <c r="B17" s="21" t="s">
        <v>46</v>
      </c>
      <c r="C17" s="82" t="s">
        <v>47</v>
      </c>
      <c r="D17" s="82" t="s">
        <v>14</v>
      </c>
      <c r="E17" s="20" t="s">
        <v>50</v>
      </c>
      <c r="F17" s="20" t="s">
        <v>145</v>
      </c>
      <c r="G17" s="57" t="s">
        <v>135</v>
      </c>
      <c r="H17" s="27">
        <v>6995464.2199999997</v>
      </c>
      <c r="I17" s="27">
        <v>1336934.3500000001</v>
      </c>
      <c r="J17" s="27">
        <v>1237668.23</v>
      </c>
      <c r="K17" s="27">
        <v>1079056.3999999999</v>
      </c>
      <c r="L17" s="27">
        <v>595876.93999999994</v>
      </c>
      <c r="M17" s="27"/>
      <c r="N17" s="27"/>
      <c r="O17" s="23"/>
      <c r="P17" s="23"/>
      <c r="Q17" s="23"/>
      <c r="R17" s="23"/>
      <c r="S17" s="24"/>
      <c r="T17" s="24"/>
      <c r="U17" s="24"/>
      <c r="V17" s="24"/>
      <c r="W17" s="43">
        <f t="shared" si="2"/>
        <v>4249535.92</v>
      </c>
    </row>
    <row r="18" spans="1:23" s="48" customFormat="1" ht="60.75" customHeight="1" x14ac:dyDescent="0.2">
      <c r="A18" s="99">
        <v>4</v>
      </c>
      <c r="B18" s="104" t="s">
        <v>70</v>
      </c>
      <c r="C18" s="107" t="s">
        <v>54</v>
      </c>
      <c r="D18" s="105" t="s">
        <v>5</v>
      </c>
      <c r="E18" s="13" t="s">
        <v>42</v>
      </c>
      <c r="F18" s="62" t="s">
        <v>165</v>
      </c>
      <c r="G18" s="56" t="s">
        <v>120</v>
      </c>
      <c r="H18" s="47">
        <v>9331804.2300000004</v>
      </c>
      <c r="I18" s="6">
        <v>1576905.02</v>
      </c>
      <c r="J18" s="47">
        <v>1052797.5</v>
      </c>
      <c r="K18" s="47">
        <v>1173109.76</v>
      </c>
      <c r="L18" s="6">
        <v>1013354.76</v>
      </c>
      <c r="M18" s="6">
        <v>794294.2</v>
      </c>
      <c r="N18" s="6">
        <v>553458.93000000005</v>
      </c>
      <c r="O18" s="6">
        <v>961806.67</v>
      </c>
      <c r="P18" s="6">
        <v>662348.6</v>
      </c>
      <c r="Q18" s="6">
        <v>597214.85</v>
      </c>
      <c r="R18" s="6">
        <v>2306586.2000000002</v>
      </c>
      <c r="S18" s="6"/>
      <c r="T18" s="6"/>
      <c r="U18" s="6"/>
      <c r="V18" s="6"/>
      <c r="W18" s="43">
        <f>SUM(I18:S18)</f>
        <v>10691876.489999998</v>
      </c>
    </row>
    <row r="19" spans="1:23" s="48" customFormat="1" ht="73.5" customHeight="1" x14ac:dyDescent="0.2">
      <c r="A19" s="99"/>
      <c r="B19" s="104"/>
      <c r="C19" s="108"/>
      <c r="D19" s="106"/>
      <c r="E19" s="13" t="s">
        <v>40</v>
      </c>
      <c r="F19" s="62" t="s">
        <v>146</v>
      </c>
      <c r="G19" s="56" t="s">
        <v>171</v>
      </c>
      <c r="H19" s="47">
        <v>9331804.2300000004</v>
      </c>
      <c r="I19" s="6">
        <v>1576905.02</v>
      </c>
      <c r="J19" s="47">
        <v>1102433.1599999999</v>
      </c>
      <c r="K19" s="47">
        <v>718349.01</v>
      </c>
      <c r="L19" s="6">
        <v>642082.55000000005</v>
      </c>
      <c r="M19" s="6">
        <v>602457.48</v>
      </c>
      <c r="N19" s="6">
        <v>490321.33</v>
      </c>
      <c r="O19" s="6">
        <v>931054.18</v>
      </c>
      <c r="P19" s="6">
        <v>994966.77</v>
      </c>
      <c r="Q19" s="6">
        <v>994996.77</v>
      </c>
      <c r="R19" s="6">
        <v>293288.58</v>
      </c>
      <c r="S19" s="6"/>
      <c r="T19" s="6"/>
      <c r="U19" s="6"/>
      <c r="V19" s="6"/>
      <c r="W19" s="43">
        <f t="shared" ref="W18:W21" si="3">SUM(I19:S19)</f>
        <v>8346854.8499999978</v>
      </c>
    </row>
    <row r="20" spans="1:23" s="48" customFormat="1" ht="73.5" customHeight="1" x14ac:dyDescent="0.2">
      <c r="A20" s="99"/>
      <c r="B20" s="104"/>
      <c r="C20" s="88" t="s">
        <v>116</v>
      </c>
      <c r="D20" s="106"/>
      <c r="E20" s="13" t="s">
        <v>41</v>
      </c>
      <c r="F20" s="62" t="s">
        <v>147</v>
      </c>
      <c r="G20" s="56" t="s">
        <v>117</v>
      </c>
      <c r="H20" s="47">
        <v>9331804.2300000004</v>
      </c>
      <c r="I20" s="6">
        <v>1576905.02</v>
      </c>
      <c r="J20" s="47">
        <v>1120058.6399999999</v>
      </c>
      <c r="K20" s="47">
        <v>1141270.3400000001</v>
      </c>
      <c r="L20" s="6">
        <v>840817</v>
      </c>
      <c r="M20" s="6">
        <v>771066.77</v>
      </c>
      <c r="N20" s="6">
        <v>983075.58</v>
      </c>
      <c r="O20" s="6"/>
      <c r="P20" s="6"/>
      <c r="Q20" s="6"/>
      <c r="R20" s="6"/>
      <c r="S20" s="6"/>
      <c r="T20" s="6"/>
      <c r="U20" s="6"/>
      <c r="V20" s="6"/>
      <c r="W20" s="43">
        <f t="shared" si="3"/>
        <v>6433193.3499999996</v>
      </c>
    </row>
    <row r="21" spans="1:23" s="48" customFormat="1" ht="78.75" customHeight="1" x14ac:dyDescent="0.2">
      <c r="A21" s="99"/>
      <c r="B21" s="104"/>
      <c r="C21" s="29" t="s">
        <v>43</v>
      </c>
      <c r="D21" s="106"/>
      <c r="E21" s="13" t="s">
        <v>44</v>
      </c>
      <c r="F21" s="62" t="s">
        <v>148</v>
      </c>
      <c r="G21" s="56" t="s">
        <v>129</v>
      </c>
      <c r="H21" s="47">
        <v>9331804.2300000004</v>
      </c>
      <c r="I21" s="6">
        <v>1576905.02</v>
      </c>
      <c r="J21" s="47">
        <v>1101089.46</v>
      </c>
      <c r="K21" s="47">
        <v>853902.04</v>
      </c>
      <c r="L21" s="6">
        <v>548121.02</v>
      </c>
      <c r="M21" s="6">
        <v>576159.99</v>
      </c>
      <c r="N21" s="6">
        <v>699654.64</v>
      </c>
      <c r="O21" s="6"/>
      <c r="P21" s="6"/>
      <c r="Q21" s="6"/>
      <c r="R21" s="6"/>
      <c r="S21" s="6"/>
      <c r="T21" s="6"/>
      <c r="U21" s="6"/>
      <c r="V21" s="6"/>
      <c r="W21" s="43">
        <f t="shared" si="3"/>
        <v>5355832.17</v>
      </c>
    </row>
    <row r="22" spans="1:23" s="1" customFormat="1" ht="117.75" customHeight="1" x14ac:dyDescent="0.25">
      <c r="A22" s="33">
        <f>+A18+1</f>
        <v>5</v>
      </c>
      <c r="B22" s="25" t="s">
        <v>60</v>
      </c>
      <c r="C22" s="77" t="s">
        <v>110</v>
      </c>
      <c r="D22" s="77" t="s">
        <v>3</v>
      </c>
      <c r="E22" s="20" t="s">
        <v>85</v>
      </c>
      <c r="F22" s="29" t="s">
        <v>149</v>
      </c>
      <c r="G22" s="57" t="s">
        <v>118</v>
      </c>
      <c r="H22" s="27">
        <v>5713380.8899999997</v>
      </c>
      <c r="I22" s="27">
        <v>1091909.69</v>
      </c>
      <c r="J22" s="27">
        <v>1381443.5</v>
      </c>
      <c r="K22" s="27">
        <v>989962.81</v>
      </c>
      <c r="L22" s="23"/>
      <c r="M22" s="23"/>
      <c r="N22" s="23"/>
      <c r="O22" s="23"/>
      <c r="P22" s="23"/>
      <c r="Q22" s="23"/>
      <c r="R22" s="23"/>
      <c r="S22" s="24"/>
      <c r="T22" s="24"/>
      <c r="U22" s="24"/>
      <c r="V22" s="24"/>
      <c r="W22" s="43">
        <f t="shared" ref="W22:W32" si="4">SUM(I22:S22)</f>
        <v>3463316</v>
      </c>
    </row>
    <row r="23" spans="1:23" s="1" customFormat="1" ht="105" customHeight="1" x14ac:dyDescent="0.25">
      <c r="A23" s="33">
        <f t="shared" ref="A23:A38" si="5">SUM(A22+1)</f>
        <v>6</v>
      </c>
      <c r="B23" s="25" t="s">
        <v>61</v>
      </c>
      <c r="C23" s="77" t="s">
        <v>110</v>
      </c>
      <c r="D23" s="77" t="s">
        <v>3</v>
      </c>
      <c r="E23" s="20" t="s">
        <v>79</v>
      </c>
      <c r="F23" s="26" t="s">
        <v>150</v>
      </c>
      <c r="G23" s="57" t="s">
        <v>166</v>
      </c>
      <c r="H23" s="27">
        <v>8371377.9100000001</v>
      </c>
      <c r="I23" s="27">
        <v>1599891.35</v>
      </c>
      <c r="J23" s="27">
        <v>1232202.8600000001</v>
      </c>
      <c r="K23" s="27">
        <v>1340371.74</v>
      </c>
      <c r="L23" s="27">
        <v>1319056.47</v>
      </c>
      <c r="M23" s="23">
        <v>829369.25</v>
      </c>
      <c r="N23" s="23">
        <v>980227.93</v>
      </c>
      <c r="O23" s="23">
        <v>260143.75</v>
      </c>
      <c r="P23" s="23"/>
      <c r="Q23" s="23"/>
      <c r="R23" s="23"/>
      <c r="S23" s="24"/>
      <c r="T23" s="24"/>
      <c r="U23" s="24"/>
      <c r="V23" s="24"/>
      <c r="W23" s="43">
        <f t="shared" si="4"/>
        <v>7561263.3499999996</v>
      </c>
    </row>
    <row r="24" spans="1:23" s="1" customFormat="1" ht="108.75" customHeight="1" x14ac:dyDescent="0.25">
      <c r="A24" s="33">
        <f t="shared" si="5"/>
        <v>7</v>
      </c>
      <c r="B24" s="25" t="s">
        <v>62</v>
      </c>
      <c r="C24" s="77" t="s">
        <v>110</v>
      </c>
      <c r="D24" s="77" t="s">
        <v>3</v>
      </c>
      <c r="E24" s="20" t="s">
        <v>80</v>
      </c>
      <c r="F24" s="26" t="s">
        <v>151</v>
      </c>
      <c r="G24" s="57" t="s">
        <v>122</v>
      </c>
      <c r="H24" s="27">
        <v>8555552.3599999994</v>
      </c>
      <c r="I24" s="27">
        <v>1635089.75</v>
      </c>
      <c r="J24" s="27">
        <v>1127299.8999999999</v>
      </c>
      <c r="K24" s="27">
        <v>658902.80000000005</v>
      </c>
      <c r="L24" s="23">
        <v>911560.78</v>
      </c>
      <c r="M24" s="23">
        <v>598543.31999999995</v>
      </c>
      <c r="N24" s="23">
        <v>558662.71</v>
      </c>
      <c r="O24" s="23">
        <v>692695.63</v>
      </c>
      <c r="P24" s="23"/>
      <c r="Q24" s="23"/>
      <c r="R24" s="23"/>
      <c r="S24" s="24"/>
      <c r="T24" s="24"/>
      <c r="U24" s="24"/>
      <c r="V24" s="24"/>
      <c r="W24" s="43">
        <f t="shared" si="4"/>
        <v>6182754.8900000006</v>
      </c>
    </row>
    <row r="25" spans="1:23" s="1" customFormat="1" ht="135" customHeight="1" x14ac:dyDescent="0.25">
      <c r="A25" s="33">
        <f t="shared" si="5"/>
        <v>8</v>
      </c>
      <c r="B25" s="25" t="s">
        <v>63</v>
      </c>
      <c r="C25" s="77" t="s">
        <v>6</v>
      </c>
      <c r="D25" s="77" t="s">
        <v>3</v>
      </c>
      <c r="E25" s="76" t="s">
        <v>82</v>
      </c>
      <c r="F25" s="26" t="s">
        <v>152</v>
      </c>
      <c r="G25" s="57" t="s">
        <v>121</v>
      </c>
      <c r="H25" s="6">
        <v>9120882.0500000007</v>
      </c>
      <c r="I25" s="6">
        <v>1743132.43</v>
      </c>
      <c r="J25" s="27">
        <v>1874198.24</v>
      </c>
      <c r="K25" s="27">
        <v>1690565.41</v>
      </c>
      <c r="L25" s="23">
        <v>1570157.68</v>
      </c>
      <c r="M25" s="23"/>
      <c r="N25" s="23"/>
      <c r="O25" s="23"/>
      <c r="P25" s="23"/>
      <c r="Q25" s="23"/>
      <c r="R25" s="23"/>
      <c r="S25" s="24"/>
      <c r="T25" s="24"/>
      <c r="U25" s="24"/>
      <c r="V25" s="24"/>
      <c r="W25" s="43">
        <f t="shared" si="4"/>
        <v>6878053.7599999998</v>
      </c>
    </row>
    <row r="26" spans="1:23" s="51" customFormat="1" ht="135" customHeight="1" x14ac:dyDescent="0.25">
      <c r="A26" s="33">
        <f t="shared" si="5"/>
        <v>9</v>
      </c>
      <c r="B26" s="49" t="s">
        <v>64</v>
      </c>
      <c r="C26" s="77" t="s">
        <v>6</v>
      </c>
      <c r="D26" s="77" t="s">
        <v>3</v>
      </c>
      <c r="E26" s="29" t="s">
        <v>81</v>
      </c>
      <c r="F26" s="26" t="s">
        <v>153</v>
      </c>
      <c r="G26" s="77" t="s">
        <v>130</v>
      </c>
      <c r="H26" s="6">
        <v>19392647.66</v>
      </c>
      <c r="I26" s="6">
        <v>3548560.91</v>
      </c>
      <c r="J26" s="27">
        <v>4546582.5999999996</v>
      </c>
      <c r="K26" s="27">
        <v>1113763.1499999999</v>
      </c>
      <c r="L26" s="27">
        <v>597964.31000000006</v>
      </c>
      <c r="M26" s="23">
        <v>1757034.89</v>
      </c>
      <c r="N26" s="23">
        <v>1380549.69</v>
      </c>
      <c r="O26" s="23">
        <v>1616914.91</v>
      </c>
      <c r="P26" s="23"/>
      <c r="Q26" s="23"/>
      <c r="R26" s="23"/>
      <c r="S26" s="24"/>
      <c r="T26" s="24"/>
      <c r="U26" s="24"/>
      <c r="V26" s="24"/>
      <c r="W26" s="43">
        <f t="shared" si="4"/>
        <v>14561370.460000001</v>
      </c>
    </row>
    <row r="27" spans="1:23" s="52" customFormat="1" ht="118.5" customHeight="1" x14ac:dyDescent="0.25">
      <c r="A27" s="33">
        <f t="shared" si="5"/>
        <v>10</v>
      </c>
      <c r="B27" s="49" t="s">
        <v>78</v>
      </c>
      <c r="C27" s="77" t="s">
        <v>6</v>
      </c>
      <c r="D27" s="77" t="s">
        <v>3</v>
      </c>
      <c r="E27" s="44" t="s">
        <v>77</v>
      </c>
      <c r="F27" s="26" t="s">
        <v>153</v>
      </c>
      <c r="G27" s="91" t="s">
        <v>131</v>
      </c>
      <c r="H27" s="6">
        <v>19144863.210000001</v>
      </c>
      <c r="I27" s="6">
        <v>3658860.15</v>
      </c>
      <c r="J27" s="27">
        <v>2340642.11</v>
      </c>
      <c r="K27" s="27">
        <v>1798397.58</v>
      </c>
      <c r="L27" s="23">
        <v>2520021.65</v>
      </c>
      <c r="M27" s="23">
        <v>3067171.14</v>
      </c>
      <c r="N27" s="23">
        <v>4186198.08</v>
      </c>
      <c r="O27" s="23"/>
      <c r="P27" s="23"/>
      <c r="Q27" s="23"/>
      <c r="R27" s="23"/>
      <c r="S27" s="24"/>
      <c r="T27" s="24"/>
      <c r="U27" s="24"/>
      <c r="V27" s="24"/>
      <c r="W27" s="43">
        <f t="shared" si="4"/>
        <v>17571290.710000001</v>
      </c>
    </row>
    <row r="28" spans="1:23" s="52" customFormat="1" ht="139.5" customHeight="1" x14ac:dyDescent="0.25">
      <c r="A28" s="33">
        <f t="shared" si="5"/>
        <v>11</v>
      </c>
      <c r="B28" s="49" t="s">
        <v>65</v>
      </c>
      <c r="C28" s="77" t="s">
        <v>6</v>
      </c>
      <c r="D28" s="77" t="s">
        <v>3</v>
      </c>
      <c r="E28" s="76" t="s">
        <v>74</v>
      </c>
      <c r="F28" s="26" t="s">
        <v>154</v>
      </c>
      <c r="G28" s="83" t="s">
        <v>124</v>
      </c>
      <c r="H28" s="6">
        <v>5842314.2000000002</v>
      </c>
      <c r="I28" s="6">
        <v>1116550.71</v>
      </c>
      <c r="J28" s="6">
        <v>1234613.73</v>
      </c>
      <c r="K28" s="27">
        <v>1243677.22</v>
      </c>
      <c r="L28" s="23"/>
      <c r="M28" s="23"/>
      <c r="N28" s="23"/>
      <c r="O28" s="23"/>
      <c r="P28" s="23"/>
      <c r="Q28" s="23"/>
      <c r="R28" s="23"/>
      <c r="S28" s="24"/>
      <c r="T28" s="24"/>
      <c r="U28" s="24"/>
      <c r="V28" s="24"/>
      <c r="W28" s="43">
        <f t="shared" si="4"/>
        <v>3594841.66</v>
      </c>
    </row>
    <row r="29" spans="1:23" s="52" customFormat="1" ht="92.25" customHeight="1" x14ac:dyDescent="0.25">
      <c r="A29" s="33">
        <f t="shared" si="5"/>
        <v>12</v>
      </c>
      <c r="B29" s="49" t="s">
        <v>66</v>
      </c>
      <c r="C29" s="77" t="s">
        <v>6</v>
      </c>
      <c r="D29" s="77" t="s">
        <v>3</v>
      </c>
      <c r="E29" s="76" t="s">
        <v>75</v>
      </c>
      <c r="F29" s="26" t="s">
        <v>155</v>
      </c>
      <c r="G29" s="57" t="s">
        <v>125</v>
      </c>
      <c r="H29" s="6">
        <v>11321592.549999999</v>
      </c>
      <c r="I29" s="6">
        <v>2163720.02</v>
      </c>
      <c r="J29" s="6">
        <v>1845817.41</v>
      </c>
      <c r="K29" s="6">
        <v>1313274.51</v>
      </c>
      <c r="L29" s="6">
        <v>1593307.83</v>
      </c>
      <c r="M29" s="84">
        <v>682602.46</v>
      </c>
      <c r="N29" s="23">
        <v>1032683.98</v>
      </c>
      <c r="O29" s="23">
        <v>732479.18</v>
      </c>
      <c r="P29" s="31"/>
      <c r="Q29" s="31"/>
      <c r="R29" s="23"/>
      <c r="S29" s="24"/>
      <c r="T29" s="24"/>
      <c r="U29" s="24"/>
      <c r="V29" s="24"/>
      <c r="W29" s="43">
        <f t="shared" si="4"/>
        <v>9363885.3899999987</v>
      </c>
    </row>
    <row r="30" spans="1:23" s="52" customFormat="1" ht="96.75" customHeight="1" x14ac:dyDescent="0.25">
      <c r="A30" s="33">
        <f t="shared" si="5"/>
        <v>13</v>
      </c>
      <c r="B30" s="49" t="s">
        <v>67</v>
      </c>
      <c r="C30" s="77" t="s">
        <v>6</v>
      </c>
      <c r="D30" s="77" t="s">
        <v>3</v>
      </c>
      <c r="E30" s="76" t="s">
        <v>76</v>
      </c>
      <c r="F30" s="26" t="s">
        <v>156</v>
      </c>
      <c r="G30" s="57" t="s">
        <v>167</v>
      </c>
      <c r="H30" s="6">
        <v>8064749.0700000003</v>
      </c>
      <c r="I30" s="6">
        <v>1541290.15</v>
      </c>
      <c r="J30" s="6">
        <v>1163328.98</v>
      </c>
      <c r="K30" s="6">
        <v>891498.42</v>
      </c>
      <c r="L30" s="6">
        <v>921663.06</v>
      </c>
      <c r="M30" s="23">
        <v>630393.31000000006</v>
      </c>
      <c r="N30" s="23">
        <v>220550.3</v>
      </c>
      <c r="O30" s="23"/>
      <c r="P30" s="23"/>
      <c r="Q30" s="23"/>
      <c r="R30" s="23"/>
      <c r="S30" s="24"/>
      <c r="T30" s="24"/>
      <c r="U30" s="24"/>
      <c r="V30" s="24"/>
      <c r="W30" s="43">
        <f t="shared" si="4"/>
        <v>5368724.2199999997</v>
      </c>
    </row>
    <row r="31" spans="1:23" s="52" customFormat="1" ht="91.5" customHeight="1" x14ac:dyDescent="0.25">
      <c r="A31" s="33">
        <f t="shared" si="5"/>
        <v>14</v>
      </c>
      <c r="B31" s="49" t="s">
        <v>68</v>
      </c>
      <c r="C31" s="77" t="s">
        <v>73</v>
      </c>
      <c r="D31" s="77" t="s">
        <v>7</v>
      </c>
      <c r="E31" s="44" t="s">
        <v>83</v>
      </c>
      <c r="F31" s="26" t="s">
        <v>157</v>
      </c>
      <c r="G31" s="57" t="s">
        <v>169</v>
      </c>
      <c r="H31" s="6">
        <v>15065876.529999999</v>
      </c>
      <c r="I31" s="6">
        <v>2879306.83</v>
      </c>
      <c r="J31" s="6">
        <v>2506675.2999999998</v>
      </c>
      <c r="K31" s="6">
        <v>1784815.48</v>
      </c>
      <c r="L31" s="23"/>
      <c r="M31" s="23"/>
      <c r="N31" s="23"/>
      <c r="O31" s="23"/>
      <c r="P31" s="23"/>
      <c r="Q31" s="23"/>
      <c r="R31" s="23"/>
      <c r="S31" s="24"/>
      <c r="T31" s="24"/>
      <c r="U31" s="24"/>
      <c r="V31" s="24"/>
      <c r="W31" s="43">
        <f t="shared" si="4"/>
        <v>7170797.6099999994</v>
      </c>
    </row>
    <row r="32" spans="1:23" s="2" customFormat="1" ht="108" customHeight="1" x14ac:dyDescent="0.25">
      <c r="A32" s="33">
        <f t="shared" si="5"/>
        <v>15</v>
      </c>
      <c r="B32" s="67" t="s">
        <v>69</v>
      </c>
      <c r="C32" s="77" t="s">
        <v>72</v>
      </c>
      <c r="D32" s="77" t="s">
        <v>72</v>
      </c>
      <c r="E32" s="76" t="s">
        <v>84</v>
      </c>
      <c r="F32" s="26" t="s">
        <v>155</v>
      </c>
      <c r="G32" s="57" t="s">
        <v>168</v>
      </c>
      <c r="H32" s="27">
        <v>15691820.439999999</v>
      </c>
      <c r="I32" s="27">
        <v>2998933.76</v>
      </c>
      <c r="J32" s="27">
        <v>3604406.84</v>
      </c>
      <c r="K32" s="27">
        <v>2739677.94</v>
      </c>
      <c r="L32" s="23">
        <v>2156747.48</v>
      </c>
      <c r="M32" s="23"/>
      <c r="N32" s="23"/>
      <c r="O32" s="23"/>
      <c r="P32" s="23"/>
      <c r="Q32" s="23"/>
      <c r="R32" s="23"/>
      <c r="S32" s="23"/>
      <c r="T32" s="23"/>
      <c r="U32" s="23"/>
      <c r="V32" s="23"/>
      <c r="W32" s="68">
        <f t="shared" si="4"/>
        <v>11499766.02</v>
      </c>
    </row>
    <row r="33" spans="1:23" s="69" customFormat="1" ht="151.5" customHeight="1" x14ac:dyDescent="0.25">
      <c r="A33" s="33">
        <f t="shared" si="5"/>
        <v>16</v>
      </c>
      <c r="B33" s="28" t="s">
        <v>90</v>
      </c>
      <c r="C33" s="77" t="s">
        <v>99</v>
      </c>
      <c r="D33" s="77" t="s">
        <v>5</v>
      </c>
      <c r="E33" s="79" t="s">
        <v>107</v>
      </c>
      <c r="F33" s="26" t="s">
        <v>158</v>
      </c>
      <c r="G33" s="57" t="s">
        <v>170</v>
      </c>
      <c r="H33" s="6">
        <v>9582954.3300000001</v>
      </c>
      <c r="I33" s="6">
        <v>1831441.12</v>
      </c>
      <c r="J33" s="6">
        <v>1776079.97</v>
      </c>
      <c r="K33" s="6">
        <v>3190172.38</v>
      </c>
      <c r="L33" s="24">
        <v>1499440.81</v>
      </c>
      <c r="M33" s="24"/>
      <c r="N33" s="24"/>
      <c r="O33" s="24"/>
      <c r="P33" s="24"/>
      <c r="Q33" s="24"/>
      <c r="R33" s="24"/>
      <c r="S33" s="24"/>
      <c r="T33" s="24"/>
      <c r="U33" s="24"/>
      <c r="V33" s="24"/>
      <c r="W33" s="30">
        <f t="shared" ref="W33:W38" si="6">SUM(I33:T33)</f>
        <v>8297134.2799999993</v>
      </c>
    </row>
    <row r="34" spans="1:23" s="69" customFormat="1" ht="126.75" customHeight="1" x14ac:dyDescent="0.25">
      <c r="A34" s="33">
        <f t="shared" si="5"/>
        <v>17</v>
      </c>
      <c r="B34" s="28" t="s">
        <v>91</v>
      </c>
      <c r="C34" s="77" t="s">
        <v>96</v>
      </c>
      <c r="D34" s="77" t="s">
        <v>45</v>
      </c>
      <c r="E34" s="79" t="s">
        <v>108</v>
      </c>
      <c r="F34" s="26" t="s">
        <v>159</v>
      </c>
      <c r="G34" s="57" t="s">
        <v>174</v>
      </c>
      <c r="H34" s="6">
        <v>7076453.5199999996</v>
      </c>
      <c r="I34" s="6">
        <v>1415290.71</v>
      </c>
      <c r="J34" s="6">
        <v>2223678.2599999998</v>
      </c>
      <c r="K34" s="6">
        <v>2789585.7</v>
      </c>
      <c r="L34" s="24">
        <v>1528912.93</v>
      </c>
      <c r="M34" s="24"/>
      <c r="N34" s="24"/>
      <c r="O34" s="24"/>
      <c r="P34" s="24"/>
      <c r="Q34" s="24"/>
      <c r="R34" s="24"/>
      <c r="S34" s="24"/>
      <c r="T34" s="24"/>
      <c r="U34" s="24"/>
      <c r="V34" s="24"/>
      <c r="W34" s="30">
        <f t="shared" si="6"/>
        <v>7957467.5999999996</v>
      </c>
    </row>
    <row r="35" spans="1:23" s="69" customFormat="1" ht="132.75" customHeight="1" x14ac:dyDescent="0.25">
      <c r="A35" s="33">
        <f t="shared" si="5"/>
        <v>18</v>
      </c>
      <c r="B35" s="28" t="s">
        <v>92</v>
      </c>
      <c r="C35" s="77" t="s">
        <v>97</v>
      </c>
      <c r="D35" s="77" t="s">
        <v>98</v>
      </c>
      <c r="E35" s="79" t="s">
        <v>109</v>
      </c>
      <c r="F35" s="50" t="s">
        <v>160</v>
      </c>
      <c r="G35" s="57" t="s">
        <v>126</v>
      </c>
      <c r="H35" s="6">
        <v>11287740.01</v>
      </c>
      <c r="I35" s="6">
        <v>2257548</v>
      </c>
      <c r="J35" s="6">
        <v>1575139.95</v>
      </c>
      <c r="K35" s="6">
        <v>1575139.95</v>
      </c>
      <c r="L35" s="24">
        <v>1390135.31</v>
      </c>
      <c r="M35" s="24"/>
      <c r="N35" s="24"/>
      <c r="O35" s="24"/>
      <c r="P35" s="24"/>
      <c r="Q35" s="24"/>
      <c r="R35" s="24"/>
      <c r="S35" s="24"/>
      <c r="T35" s="24"/>
      <c r="U35" s="24"/>
      <c r="V35" s="24"/>
      <c r="W35" s="30">
        <f t="shared" si="6"/>
        <v>6797963.2100000009</v>
      </c>
    </row>
    <row r="36" spans="1:23" s="69" customFormat="1" ht="138.75" customHeight="1" x14ac:dyDescent="0.25">
      <c r="A36" s="33">
        <f t="shared" si="5"/>
        <v>19</v>
      </c>
      <c r="B36" s="28" t="s">
        <v>93</v>
      </c>
      <c r="C36" s="77" t="s">
        <v>99</v>
      </c>
      <c r="D36" s="77" t="s">
        <v>5</v>
      </c>
      <c r="E36" s="76" t="s">
        <v>104</v>
      </c>
      <c r="F36" s="50" t="s">
        <v>158</v>
      </c>
      <c r="G36" s="78" t="s">
        <v>172</v>
      </c>
      <c r="H36" s="6">
        <v>8201810.3600000003</v>
      </c>
      <c r="I36" s="6">
        <v>1640362.07</v>
      </c>
      <c r="J36" s="6">
        <v>2070982.12</v>
      </c>
      <c r="K36" s="6">
        <v>903296.61</v>
      </c>
      <c r="L36" s="24">
        <v>903296.61</v>
      </c>
      <c r="M36" s="24">
        <v>642931.62</v>
      </c>
      <c r="N36" s="24">
        <v>684982.77</v>
      </c>
      <c r="O36" s="24"/>
      <c r="P36" s="24"/>
      <c r="Q36" s="24"/>
      <c r="R36" s="24"/>
      <c r="S36" s="24"/>
      <c r="T36" s="24"/>
      <c r="U36" s="24"/>
      <c r="V36" s="24"/>
      <c r="W36" s="30">
        <f t="shared" si="6"/>
        <v>6845851.8000000007</v>
      </c>
    </row>
    <row r="37" spans="1:23" s="69" customFormat="1" ht="121.5" customHeight="1" x14ac:dyDescent="0.25">
      <c r="A37" s="33">
        <f t="shared" si="5"/>
        <v>20</v>
      </c>
      <c r="B37" s="28" t="s">
        <v>94</v>
      </c>
      <c r="C37" s="77" t="s">
        <v>100</v>
      </c>
      <c r="D37" s="77" t="s">
        <v>101</v>
      </c>
      <c r="E37" s="76" t="s">
        <v>105</v>
      </c>
      <c r="F37" s="50" t="s">
        <v>161</v>
      </c>
      <c r="G37" s="56" t="s">
        <v>173</v>
      </c>
      <c r="H37" s="6">
        <v>8811720.8800000008</v>
      </c>
      <c r="I37" s="6">
        <v>1762344.18</v>
      </c>
      <c r="J37" s="6">
        <v>1178986.25</v>
      </c>
      <c r="K37" s="6"/>
      <c r="L37" s="24"/>
      <c r="M37" s="24"/>
      <c r="N37" s="24"/>
      <c r="O37" s="24"/>
      <c r="P37" s="24"/>
      <c r="Q37" s="24"/>
      <c r="R37" s="24"/>
      <c r="S37" s="24"/>
      <c r="T37" s="24"/>
      <c r="U37" s="24"/>
      <c r="V37" s="24"/>
      <c r="W37" s="30">
        <f t="shared" si="6"/>
        <v>2941330.4299999997</v>
      </c>
    </row>
    <row r="38" spans="1:23" s="89" customFormat="1" ht="66" customHeight="1" x14ac:dyDescent="0.25">
      <c r="A38" s="33">
        <f t="shared" si="5"/>
        <v>21</v>
      </c>
      <c r="B38" s="49" t="s">
        <v>95</v>
      </c>
      <c r="C38" s="87" t="s">
        <v>103</v>
      </c>
      <c r="D38" s="87" t="s">
        <v>102</v>
      </c>
      <c r="E38" s="79" t="s">
        <v>115</v>
      </c>
      <c r="F38" s="50" t="s">
        <v>162</v>
      </c>
      <c r="G38" s="56" t="s">
        <v>123</v>
      </c>
      <c r="H38" s="6">
        <v>5682927.71</v>
      </c>
      <c r="I38" s="6">
        <v>1136585.54</v>
      </c>
      <c r="J38" s="6">
        <v>778019.01</v>
      </c>
      <c r="K38" s="6">
        <v>540685.1</v>
      </c>
      <c r="L38" s="24">
        <v>498334.64</v>
      </c>
      <c r="M38" s="24"/>
      <c r="N38" s="24"/>
      <c r="O38" s="24"/>
      <c r="P38" s="24"/>
      <c r="Q38" s="24"/>
      <c r="R38" s="24"/>
      <c r="S38" s="24"/>
      <c r="T38" s="24"/>
      <c r="U38" s="24"/>
      <c r="V38" s="24"/>
      <c r="W38" s="43">
        <f t="shared" si="6"/>
        <v>2953624.29</v>
      </c>
    </row>
    <row r="39" spans="1:23" s="69" customFormat="1" ht="21.95" customHeight="1" x14ac:dyDescent="0.25">
      <c r="E39" s="70"/>
      <c r="F39" s="71"/>
      <c r="G39" s="72"/>
      <c r="H39" s="73"/>
      <c r="I39" s="6"/>
      <c r="J39" s="43"/>
      <c r="K39" s="74"/>
      <c r="L39" s="75"/>
      <c r="M39" s="31"/>
      <c r="N39" s="31"/>
      <c r="O39" s="31"/>
      <c r="P39" s="31"/>
      <c r="Q39" s="31"/>
      <c r="R39" s="31"/>
      <c r="S39" s="31"/>
      <c r="T39" s="31"/>
      <c r="U39" s="31"/>
      <c r="V39" s="31"/>
    </row>
    <row r="40" spans="1:23" s="32" customFormat="1" ht="21.95" customHeight="1" x14ac:dyDescent="0.25">
      <c r="A40" s="103" t="s">
        <v>15</v>
      </c>
      <c r="B40" s="103"/>
      <c r="C40" s="103"/>
      <c r="D40" s="103"/>
      <c r="E40" s="103"/>
      <c r="F40" s="103"/>
      <c r="G40" s="103"/>
      <c r="H40" s="35">
        <f>SUM(H5:H38)</f>
        <v>327470763.00999993</v>
      </c>
      <c r="I40" s="35">
        <f>SUM(I5:I38)</f>
        <v>59733323.849999994</v>
      </c>
      <c r="J40" s="36">
        <f>SUM(J5:J38)</f>
        <v>54101692.109999977</v>
      </c>
      <c r="K40" s="35">
        <f>SUM(K5:K38)</f>
        <v>41935766.860000007</v>
      </c>
      <c r="L40" s="35">
        <f>SUM(L5:L38)</f>
        <v>31069856.279999994</v>
      </c>
      <c r="M40" s="35">
        <f t="shared" ref="M40:Q40" si="7">SUM(M5:M38)</f>
        <v>20268879.289999999</v>
      </c>
      <c r="N40" s="35">
        <f>SUM(N5:N38)</f>
        <v>20493667.619999997</v>
      </c>
      <c r="O40" s="35">
        <f>SUM(O5:O38)</f>
        <v>13435143.110000001</v>
      </c>
      <c r="P40" s="35">
        <f t="shared" si="7"/>
        <v>8331545.3399999999</v>
      </c>
      <c r="Q40" s="35">
        <f t="shared" si="7"/>
        <v>4630457.63</v>
      </c>
      <c r="R40" s="35">
        <f>SUM(R5:R32)</f>
        <v>4481297.54</v>
      </c>
      <c r="S40" s="35">
        <f>SUM(S5:S32)</f>
        <v>1401922.12</v>
      </c>
      <c r="T40" s="35">
        <f>SUM(T5:T39)</f>
        <v>433250.19</v>
      </c>
      <c r="U40" s="35">
        <f>SUM(U5:U39)</f>
        <v>859352.99</v>
      </c>
      <c r="V40" s="35">
        <f>SUM(V5:V39)</f>
        <v>493064.27</v>
      </c>
      <c r="W40" s="35">
        <f>SUM(W5:W38)</f>
        <v>261669219.20000002</v>
      </c>
    </row>
    <row r="41" spans="1:23" ht="23.1" customHeight="1" x14ac:dyDescent="0.25">
      <c r="A41" s="16"/>
      <c r="H41" s="12"/>
      <c r="J41" s="34"/>
      <c r="K41" s="34"/>
      <c r="M41" s="34"/>
      <c r="W41" s="34"/>
    </row>
    <row r="43" spans="1:23" ht="23.1" customHeight="1" x14ac:dyDescent="0.25">
      <c r="E43" s="53"/>
      <c r="F43" s="64"/>
      <c r="T43" s="90"/>
    </row>
    <row r="44" spans="1:23" ht="23.1" customHeight="1" x14ac:dyDescent="0.25">
      <c r="E44" s="54"/>
      <c r="F44" s="65"/>
      <c r="O44" s="90"/>
    </row>
    <row r="45" spans="1:23" ht="23.1" customHeight="1" x14ac:dyDescent="0.25">
      <c r="E45" s="9"/>
      <c r="F45" s="66"/>
    </row>
    <row r="46" spans="1:23" ht="23.1" customHeight="1" x14ac:dyDescent="0.25">
      <c r="E46" s="85" t="s">
        <v>88</v>
      </c>
      <c r="F46" s="59"/>
    </row>
    <row r="47" spans="1:23" ht="23.1" customHeight="1" x14ac:dyDescent="0.25">
      <c r="E47" s="86" t="s">
        <v>133</v>
      </c>
      <c r="F47" s="59"/>
    </row>
    <row r="48" spans="1:23" ht="23.1" customHeight="1" x14ac:dyDescent="0.25">
      <c r="F48" s="59"/>
    </row>
  </sheetData>
  <sheetProtection algorithmName="SHA-512" hashValue="LCXmKeLbNghp/ZZqZQo8OejycsFaK2wdE+LawaxViyR8B8hg11sKeK+zbmPTaYYfuWX6XR7JOsTyOjs/4yxWbg==" saltValue="3upJ1MatMDuxMsbh9iXWVQ==" spinCount="100000" sheet="1" objects="1" scenarios="1"/>
  <mergeCells count="18">
    <mergeCell ref="A40:G40"/>
    <mergeCell ref="A18:A21"/>
    <mergeCell ref="B18:B21"/>
    <mergeCell ref="D18:D21"/>
    <mergeCell ref="C18:C19"/>
    <mergeCell ref="A5:A15"/>
    <mergeCell ref="B5:B15"/>
    <mergeCell ref="D5:D15"/>
    <mergeCell ref="A1:C1"/>
    <mergeCell ref="D1:G1"/>
    <mergeCell ref="H1:N1"/>
    <mergeCell ref="A2:A3"/>
    <mergeCell ref="B2:B3"/>
    <mergeCell ref="C2:D2"/>
    <mergeCell ref="E2:E3"/>
    <mergeCell ref="F2:F3"/>
    <mergeCell ref="G2:G3"/>
    <mergeCell ref="H2:W2"/>
  </mergeCells>
  <pageMargins left="0.11811023622047245" right="0.15748031496062992" top="0.11811023622047245" bottom="0.11811023622047245" header="0" footer="0"/>
  <pageSetup paperSize="17" scale="3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en ejecucion  (3)</vt:lpstr>
      <vt:lpstr>'en ejecucion  (3)'!Área_de_impresión</vt:lpstr>
      <vt:lpstr>'en ejecucion  (3)'!Títulos_a_imprimir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A. Polanco Vasquez</dc:creator>
  <cp:lastModifiedBy>Francis Bussi</cp:lastModifiedBy>
  <cp:lastPrinted>2023-03-24T15:20:03Z</cp:lastPrinted>
  <dcterms:created xsi:type="dcterms:W3CDTF">2015-04-06T13:40:03Z</dcterms:created>
  <dcterms:modified xsi:type="dcterms:W3CDTF">2023-03-24T15:31:11Z</dcterms:modified>
</cp:coreProperties>
</file>