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04.- ARQUITECTURA DPC&amp;E\06-EQUIPO\Arq. Francis Bussi\PAGINA WEB\CALENDARIO DE EJECUCION\2023\"/>
    </mc:Choice>
  </mc:AlternateContent>
  <bookViews>
    <workbookView xWindow="-2205" yWindow="3870" windowWidth="20730" windowHeight="9480" tabRatio="928"/>
  </bookViews>
  <sheets>
    <sheet name="en ejecucion  (3)" sheetId="9" r:id="rId1"/>
  </sheets>
  <definedNames>
    <definedName name="_xlnm.Print_Area" localSheetId="0">'en ejecucion  (3)'!$A$1:$AS$44</definedName>
    <definedName name="_xlnm.Print_Titles" localSheetId="0">'en ejecucion  (3)'!$2:$3</definedName>
  </definedNames>
  <calcPr calcId="162913"/>
</workbook>
</file>

<file path=xl/calcChain.xml><?xml version="1.0" encoding="utf-8"?>
<calcChain xmlns="http://schemas.openxmlformats.org/spreadsheetml/2006/main">
  <c r="W30" i="9" l="1"/>
  <c r="W25" i="9"/>
  <c r="W24" i="9"/>
  <c r="W23" i="9"/>
  <c r="K34" i="9" l="1"/>
  <c r="J34" i="9"/>
  <c r="I34" i="9"/>
  <c r="H34" i="9"/>
  <c r="W12" i="9"/>
  <c r="W11" i="9"/>
  <c r="W10" i="9"/>
  <c r="W9" i="9"/>
  <c r="W8" i="9"/>
  <c r="W7" i="9"/>
  <c r="W6" i="9"/>
  <c r="W5" i="9"/>
  <c r="A20" i="9" l="1"/>
  <c r="A21" i="9" s="1"/>
  <c r="O34" i="9" l="1"/>
  <c r="N34" i="9"/>
  <c r="L34" i="9"/>
  <c r="T34" i="9" l="1"/>
  <c r="V34" i="9"/>
  <c r="U34" i="9"/>
  <c r="M34" i="9" l="1"/>
  <c r="P34" i="9"/>
  <c r="Q34" i="9"/>
  <c r="W32" i="9" l="1"/>
  <c r="W31" i="9"/>
  <c r="W29" i="9"/>
  <c r="W28" i="9"/>
  <c r="W27" i="9"/>
  <c r="S34" i="9" l="1"/>
  <c r="R34" i="9"/>
  <c r="W26" i="9"/>
  <c r="W22" i="9"/>
  <c r="W21" i="9"/>
  <c r="W20" i="9"/>
  <c r="W19" i="9"/>
  <c r="W18" i="9"/>
  <c r="W17" i="9"/>
  <c r="W16" i="9"/>
  <c r="W15" i="9"/>
  <c r="W14" i="9"/>
  <c r="W13" i="9"/>
  <c r="W34" i="9" l="1"/>
  <c r="A23" i="9"/>
  <c r="A24" i="9" s="1"/>
  <c r="A25" i="9" s="1"/>
  <c r="A26" i="9" s="1"/>
  <c r="A27" i="9" s="1"/>
  <c r="A28" i="9" s="1"/>
  <c r="A29" i="9" s="1"/>
  <c r="A30" i="9" s="1"/>
  <c r="A31" i="9" s="1"/>
  <c r="A32" i="9" s="1"/>
</calcChain>
</file>

<file path=xl/sharedStrings.xml><?xml version="1.0" encoding="utf-8"?>
<sst xmlns="http://schemas.openxmlformats.org/spreadsheetml/2006/main" count="174" uniqueCount="151">
  <si>
    <t>Nombre de Proyecto</t>
  </si>
  <si>
    <t>Ubicación</t>
  </si>
  <si>
    <t>Provincia</t>
  </si>
  <si>
    <t>Santiago</t>
  </si>
  <si>
    <t xml:space="preserve">Municipio </t>
  </si>
  <si>
    <t>San Juan</t>
  </si>
  <si>
    <t>Santiago de los Caballeros</t>
  </si>
  <si>
    <t>Espaillat</t>
  </si>
  <si>
    <t>#</t>
  </si>
  <si>
    <t>Avance</t>
  </si>
  <si>
    <t>2</t>
  </si>
  <si>
    <t>3</t>
  </si>
  <si>
    <t>4</t>
  </si>
  <si>
    <t>5</t>
  </si>
  <si>
    <t>Elías Piña</t>
  </si>
  <si>
    <t>Total</t>
  </si>
  <si>
    <t>Lote 2,   9 de 3 habitaciones y 6 de 2 habitaciones</t>
  </si>
  <si>
    <t>Lote 4,   9 de 3 habitaciones y 6 de 2 habitaciones</t>
  </si>
  <si>
    <t>Lote 6,   10 de 3 habitaciones y 5 de 2 habitaciones</t>
  </si>
  <si>
    <t>Lote 8,   10 de 3 habitaciones y 5 de 2 habitaciones</t>
  </si>
  <si>
    <t>Lote 9,   10 de 3 habitaciones y 5 de 2 habitaciones</t>
  </si>
  <si>
    <t>Los cerros, Lava Pie</t>
  </si>
  <si>
    <t>Lava Pie</t>
  </si>
  <si>
    <t>Los Cerros</t>
  </si>
  <si>
    <t>Lote 10, 10 de 3 habitaciones y 5 de 2 habitaciones</t>
  </si>
  <si>
    <t>Lote 11, 10 de 3 habitaciones y 5 de 2 habitaciones</t>
  </si>
  <si>
    <t>Lote 12, 10 de 3 habitaciones y 5 de 2 habitaciones</t>
  </si>
  <si>
    <t>Lote 13, 11 de 3 habitaciones y 4 de 2 habitaciones</t>
  </si>
  <si>
    <t>Lote 16, 10 de 3 habitaciones y 5 de 2 habitaciones</t>
  </si>
  <si>
    <t>Mogollón, San J. Maguana</t>
  </si>
  <si>
    <t>María Dionisio</t>
  </si>
  <si>
    <t>María Dionisio y La Ciénaga</t>
  </si>
  <si>
    <t>La Ciénaga y Los Cerros</t>
  </si>
  <si>
    <t>Lava Pie y San Ramón</t>
  </si>
  <si>
    <t xml:space="preserve"> Las Charcas</t>
  </si>
  <si>
    <t>6</t>
  </si>
  <si>
    <t>Lote 4,   13 de 3 habitaciones y 2 de 2 habitaciones</t>
  </si>
  <si>
    <t>Lote 7,   13 de 3 habitaciones y 2 de 2 habitaciones</t>
  </si>
  <si>
    <t>Las Charcas</t>
  </si>
  <si>
    <t>Lote 9,   13 de 3 habitaciones y 2 de 2 habitaciones</t>
  </si>
  <si>
    <t>Barahona</t>
  </si>
  <si>
    <t>Construcción de una Panadería Repostería, en Sabana Larga</t>
  </si>
  <si>
    <t xml:space="preserve">Distrito municipal Sabana Larga, Comendador </t>
  </si>
  <si>
    <t>Descripción del Proyecto</t>
  </si>
  <si>
    <t xml:space="preserve">Construcción de una panadería-repostería, ubicada en el Distrito Municipal Sabana Larga, Municipio Comendador. Esta será administrada por el Club de Madres las Mercedes, la cual cuenta con 986 socios. El área de construcción es de 211 m2 divididos en: área de expendio, oficina administrativa, área de producción, área de almacenamiento, baño/vestidor y parqueos.
</t>
  </si>
  <si>
    <t>Informe de Seguimiento</t>
  </si>
  <si>
    <t>Calendario de Ejecución</t>
  </si>
  <si>
    <t xml:space="preserve">PAGADO      </t>
  </si>
  <si>
    <t xml:space="preserve">Dirección de Proyectos Construcciones y Edificaciones </t>
  </si>
  <si>
    <t>No aplica</t>
  </si>
  <si>
    <t>7</t>
  </si>
  <si>
    <t>8</t>
  </si>
  <si>
    <t>Construcción de 7 Viviendas, Terminación de 1 Vivienda y Reparación de 2 Viviendas  Económicas en diferentes sectores de Santiago.</t>
  </si>
  <si>
    <t>Construcción de 6 Viviendas, Reparación de 1 Vivienda y Terminación de 3 Viviendas Económicas  en diferentes sectores de Santiago.</t>
  </si>
  <si>
    <t>Construcción de Panadería Repostería la Cumbre,   provincia Santiago</t>
  </si>
  <si>
    <t>Construcción de Un Destacamento Policial, La Cumbre</t>
  </si>
  <si>
    <t>Construcción del Centro de Confección Textil, La Cumbre</t>
  </si>
  <si>
    <t>Construcción de un Centro de Confección Textil , Pedro García, en Santiago.</t>
  </si>
  <si>
    <t>Construcción de una Funeraria Municipal, en el municipio Jamao al Norte, Espaillat</t>
  </si>
  <si>
    <t>Construcción de Una Funeraria Municipal, en la provincia Monte Cristi</t>
  </si>
  <si>
    <t>9</t>
  </si>
  <si>
    <t>Monte Cristi</t>
  </si>
  <si>
    <t>Jamao al Norte</t>
  </si>
  <si>
    <t xml:space="preserve">Construcción de destacamento policial en el paraje La Cumbre,  Santiago. Con un área total de intervención 171.52m2, área de construcción de 150.14m2 en dos niveles. Cuya distribución interna consiste en: oficina del comandante, casa de guardia, dos dormitorios, baños, comedor/cocina, sala de estar y dos celdas dividida una de hombres y una para mujeres. </t>
  </si>
  <si>
    <t>Construcción de Centro de Confección Textil,   Distrito Municipal Pedro Garcia, municipio Santiago. Cuenta con un área de construcción de 426.44 m2 en dos niveles. Cuya distribución interna consiste en: área de trabajo, área de oficinas, salon multiusos y baños.</t>
  </si>
  <si>
    <t>Construcción de Centro de Confección Textil en Distrito Municipal Pedro Garcia,  Santiago. Cuenta con un área de construcción de 345.65 m2 en dos niveles. Cuya distribución interna consiste en: área de trabajo, área de oficinas, aulas y baños.</t>
  </si>
  <si>
    <t>Este proyecto consiste en la construcción de 7 viviendas, terminación de 1 vivienda y reparación de 2 viviendas económicas unifamiliares, las cuales constan de un área de construcción de 50.67 m2, 56.58 m2, 58 m2 y 60.63m2 respectivamente, en dieferentes sectores de la provincia de Santiago.</t>
  </si>
  <si>
    <t xml:space="preserve">Este proyecto consiste en la construcción de 6 viviendas, terminación de 3 viviendas y reparación de 1 vivienda económicas unifamiliares, las cuales constan de un área de construcción de 56.58 m2, 58 m2, 64.43m3, 65.63m2, 66.94m2 y 81.93m2, respectivamente, en diferentes sectores de la provincia de Santiago.  </t>
  </si>
  <si>
    <t>Construcción de una Panadería Repostería en el paraje La Cumbre, Santiago, con un área total de 560.91 m2,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</si>
  <si>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Este proyecto consisten en la contruccion de una funeraria en el Municipio de Jamao al Norte. Esta cuenta con las siguientes áreas: dos capillas, sala de espera, area de exhibiciones, oficinas, baños, cuarto frio, cuarto de preparación, cafeteria, marquesina y parqueos. </t>
  </si>
  <si>
    <t xml:space="preserve">Este proyecto consisten en la contruccion de una funeraria en Monte Cristi. Esta cuenta con las siguientes áreas: dos capillas, sala de espera, area de exhibiciones, oficinas, baños, cuarto frio, cuarto de preparación, cafeteria, marquesina y parqueos. </t>
  </si>
  <si>
    <t>10</t>
  </si>
  <si>
    <t>11</t>
  </si>
  <si>
    <t>Arq. Francis Bussi
ARQUITECTA</t>
  </si>
  <si>
    <t>Informes del Presupuesto    (Cubicaciones)</t>
  </si>
  <si>
    <t>Construcción del Centro de Madres para la Confección Textil Quita Coraza</t>
  </si>
  <si>
    <t>Construcción Panadería Repostería y Salón Multiuso La Buena Esperanza, municipio El Pino</t>
  </si>
  <si>
    <t>Construcción Panadería y Repostería Las Matas de Farfán</t>
  </si>
  <si>
    <t>Construcción Panadería y Repostería La Leonor, paraje La Leonor, municipio San Ignacio de Sabaneta</t>
  </si>
  <si>
    <t>Construcción de 4 viviendas económicas en  Santo Domingo y Una vivienda en San Cristóbal.</t>
  </si>
  <si>
    <t>Quita Coraza</t>
  </si>
  <si>
    <t>El Pino</t>
  </si>
  <si>
    <t>Dajabon</t>
  </si>
  <si>
    <t>Las Matas de Farfan</t>
  </si>
  <si>
    <t>San Ignacio de Sabaneta</t>
  </si>
  <si>
    <t>Santiago Rodriguez</t>
  </si>
  <si>
    <t>Santo Domingo y San Cristobal</t>
  </si>
  <si>
    <t>Diferentes Municipios</t>
  </si>
  <si>
    <t>Construcción de una Panadería Repostería en el municipio Las Matas de Farfan, con un área total de 400.00 m2, el área construcción de la panadería es de 236.54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</si>
  <si>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municipio Las Matas de Farfan, con un área total de 886.67 m2, el área construcción de la panadería es de 607.82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</si>
  <si>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municipio las Matas de Farfan, provincia San Juan, con un área total de 400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</si>
  <si>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 xml:space="preserve">Construcción de Nave Textil,   Distrito Municipal Quita Coraza, municipio Vicente Noble. Cuenta con un área de construcción de 135 m2 en dos niveles. Cuya distribución interna consiste en: entrada, area de lavado en seco, area de corte, inspección y empaque, area de máquinas, oficinas, baños, salon multiusos y aula.
</t>
  </si>
  <si>
    <t>Construcción de una Panadería Repostería en el municipio el Pino, provincia Dajabón, con un área total de 557.96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</si>
  <si>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Diferentes sectores de Santiago.</t>
  </si>
  <si>
    <t>Monto Contrato + Adenda</t>
  </si>
  <si>
    <t>12</t>
  </si>
  <si>
    <t>13</t>
  </si>
  <si>
    <t>Construcción de 4 viviendas economicas unifamiliares, cuatro en Santo Domingo y una en San Cristobal.</t>
  </si>
  <si>
    <t>Las Zanjas</t>
  </si>
  <si>
    <t>Auditoria Cámara de Cuentas                                               25-10-2021</t>
  </si>
  <si>
    <t>Supervisión y cubicación                                                             15-06-2022</t>
  </si>
  <si>
    <t>Supervisión y  Cubicación                                                  09-05-2022</t>
  </si>
  <si>
    <t>Prerecepción de obra                                                                      05-07-2022</t>
  </si>
  <si>
    <t xml:space="preserve">Supervisión y cubicación                                                                  25-08-2022                                         31-08-2022          </t>
  </si>
  <si>
    <t>Supervisión y cubicación de Obra.                                                    29-09-2022</t>
  </si>
  <si>
    <t>Cubicación Final                                                        10-10-2022</t>
  </si>
  <si>
    <t>Cubicación Final                                                        15-11-2022</t>
  </si>
  <si>
    <t>Supervisión y cubicación                                                               08-11-2022</t>
  </si>
  <si>
    <t>Coordinadora de Arquitectura</t>
  </si>
  <si>
    <t xml:space="preserve">Supervisión y cubicación                                                           23-03-2023      </t>
  </si>
  <si>
    <t xml:space="preserve">Levantamiento de Información                                                          31-01-2023                                                                                                 </t>
  </si>
  <si>
    <t>Supervisión y cubicación                                                              07-02-2023</t>
  </si>
  <si>
    <t>Cubicación y supervisión                                      24-01-2023</t>
  </si>
  <si>
    <t>PROGRAMAS Y PROYECTOS TRIMESTRE  Abril-Junio 2023</t>
  </si>
  <si>
    <t>En el trismestre  Abril-Junio, la obra se encuentra en el 100% de ejecución,  en espera del pago final para cierre de contrato.</t>
  </si>
  <si>
    <t>En el trismestre Abril-Junio, este lote se encuentra en espera del pago final para cierre de contrato.</t>
  </si>
  <si>
    <t>En el trismestre Abril-Junio la obra se encuentra en un 100% de ejecución,este lote se encuentra en espera del pago final para cierre de contrato.</t>
  </si>
  <si>
    <t>En el trismestre Abril-Junio la obra se encuentra en el 100% de ejecución, en espera de la aprobación de los adicionales para el pago final.</t>
  </si>
  <si>
    <t>En el trismestre Abril-Junio la obra se encuentra en un 100% de ejecución, en espera de la aprobación de los adicionales para el pago final.</t>
  </si>
  <si>
    <t>En el trismestre Abril-Junio, la obra se encuentra en el 100% de ejecución, este ltrimestre se le realizo el pago final.</t>
  </si>
  <si>
    <t>En el trismestre Abril-Junio, la obra se encuentra en un 100% de ejecución, este lote se encuentra en espera del pago final para cierre de contrato.</t>
  </si>
  <si>
    <t>En el trismestre Abril-Junio, la obra se encuentra en el 100% de ejecución. Este lote se encuentra en espera del pago final para cierre de contrato.</t>
  </si>
  <si>
    <t>En el trismestre Abril-Junio, la obra se encuentra en el 80% de ejecución.</t>
  </si>
  <si>
    <t xml:space="preserve">En el trismestre Abril-Junio, la obra se encuentra en el 67% de ejecución. </t>
  </si>
  <si>
    <t xml:space="preserve">En el trismestre Abril-Junio, la obra se encuentra en el 59% de ejecución. </t>
  </si>
  <si>
    <t xml:space="preserve">En el trismestre Abril-Junio, la obra se encuentra en el 60% de ejecución. </t>
  </si>
  <si>
    <t>En el trismestre Abril-Junio, la obra se encuentra en el 98% de ejecución. En proceso de equipamiento.</t>
  </si>
  <si>
    <t xml:space="preserve">En el trismestre Abril-Junio,  la obra se encuentra en el 60% de ejecución. </t>
  </si>
  <si>
    <t>Construcción de Una Panadería Repostería en el distrito municipal de Carrera de Yeguas</t>
  </si>
  <si>
    <t>En el trismestre Abril-Junio, en este trimestre la obra esta al 98% de ejecución.</t>
  </si>
  <si>
    <t>En el trismestre Abril-Junio, la obra se encuentra en el 93% de ejecución.</t>
  </si>
  <si>
    <t>En el trismestre Abril-Junio, esta obra se encuentra en proceso de licitación.</t>
  </si>
  <si>
    <t xml:space="preserve">En el trismestre Abril-Junio, la obra se encuentra en el 99% de ejecución. </t>
  </si>
  <si>
    <t xml:space="preserve">En el trismestre Abril-Junio, la obra se encuentra en el 80% de ejecución. </t>
  </si>
  <si>
    <t>En el trismestre Abril-Junio, la obra se encuentra en el 93% de ejecución. En proceso de equipamiento.</t>
  </si>
  <si>
    <t>En el trismestre Abril-Junio, esta obra se encuentra en porceso de licitación.</t>
  </si>
  <si>
    <t xml:space="preserve">En el trismestre Abril-Junio,  la obra se encuentra en el 95% de ejecución. </t>
  </si>
  <si>
    <t xml:space="preserve">En el trismestre Abril-Junio,  la obra se encuentra en el 90% de ejecución. </t>
  </si>
  <si>
    <t xml:space="preserve">En el trismestre Abril-Junio,  la obra se encuentra en el 55% de ejecución. </t>
  </si>
  <si>
    <t xml:space="preserve">Supervisión                                                             16-04-2023               </t>
  </si>
  <si>
    <t xml:space="preserve">Supervisión                                                                    19-04-2023                                                  10-05-2023                        </t>
  </si>
  <si>
    <t xml:space="preserve">Supervisión de obra                                                       09-05-2023               16-03-2023                                      </t>
  </si>
  <si>
    <t>Equipamiento                                                                       23-05-2023</t>
  </si>
  <si>
    <t>En el trismestre Abril-Junio,  la obra se encuentra en el 40% de ejecución.</t>
  </si>
  <si>
    <t xml:space="preserve">                                                             Cubicación y Supervisión                                                         03-05-2023                                    14-06-2023</t>
  </si>
  <si>
    <t xml:space="preserve">Supervisión                                                       08-05-2023                                             26-06-2023                                 </t>
  </si>
  <si>
    <t>Construcción de 240 viviendas económicas en los sectores de Los Cerros, Mogollon, San Ramon, Lavapies, Maria Dionisio, La Ciénega y Las Charcas. En lotes de 15 viviendas cada uno.</t>
  </si>
  <si>
    <t>Construcción de 150 viviendas económicas en los sectores de Mogollon, San Ramon, Las Charcas, Vallejuelo y Las Zanjas. En lotes de 15 viviendas cada uno.</t>
  </si>
  <si>
    <t>Supervisión y     Cubicación de obra                                                   21-04-2023                                                         11-05-2023                                                                         12-06-2023</t>
  </si>
  <si>
    <t>Supervisión                                                                19-01-2023               28-03-2023</t>
  </si>
  <si>
    <t>Equipamiento                                                                      04-05-2023              16-05-2023                                                                  13-06-2023           14-06-2023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</si>
</sst>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00\ _€_-;\-* #,##0.00\ _€_-;_-* &quot;-&quot;??\ _€_-;_-@_-"/>
  </numFmts>
  <fonts count="32" x14ac:knownFonts="1">
    <font>
      <sz val="11"/>
      <color theme="1"/>
      <name val="Calibri"/>
      <family val="2"/>
      <scheme val="minor"/>
    </font>
    <font>
      <b/>
      <sz val="11"/>
      <color theme="1"/>
      <name val="Arial"/>
      <family val="2"/>
    </font>
    <font>
      <sz val="11"/>
      <color theme="1"/>
      <name val="Calibri"/>
      <family val="2"/>
      <scheme val="minor"/>
    </font>
    <font>
      <sz val="10"/>
      <color theme="1"/>
      <name val="Calibri"/>
      <family val="2"/>
      <scheme val="minor"/>
    </font>
    <font>
      <sz val="10"/>
      <name val="Arial"/>
      <family val="2"/>
    </font>
    <font>
      <sz val="9"/>
      <color theme="1"/>
      <name val="Calibri"/>
      <family val="2"/>
      <scheme val="minor"/>
    </font>
    <font>
      <b/>
      <sz val="11"/>
      <color theme="1"/>
      <name val="Calibri"/>
      <family val="2"/>
      <scheme val="minor"/>
    </font>
    <font>
      <sz val="12"/>
      <color theme="1"/>
      <name val="Calibri"/>
      <family val="2"/>
      <scheme val="minor"/>
    </font>
    <font>
      <b/>
      <sz val="12"/>
      <color theme="1"/>
      <name val="Arial"/>
      <family val="2"/>
    </font>
    <font>
      <b/>
      <sz val="9"/>
      <color theme="1"/>
      <name val="Calibri"/>
      <family val="2"/>
      <scheme val="minor"/>
    </font>
    <font>
      <b/>
      <sz val="9"/>
      <color theme="1"/>
      <name val="Arial"/>
      <family val="2"/>
    </font>
    <font>
      <b/>
      <sz val="10"/>
      <color theme="1"/>
      <name val="Calibri"/>
      <family val="2"/>
      <scheme val="minor"/>
    </font>
    <font>
      <b/>
      <sz val="10"/>
      <name val="Calibri"/>
      <family val="2"/>
      <scheme val="minor"/>
    </font>
    <font>
      <b/>
      <sz val="10"/>
      <name val="Arial"/>
      <family val="2"/>
    </font>
    <font>
      <b/>
      <sz val="10"/>
      <color theme="1"/>
      <name val="Arial"/>
      <family val="2"/>
    </font>
    <font>
      <b/>
      <sz val="12"/>
      <color theme="1"/>
      <name val="Calibri"/>
      <family val="2"/>
      <scheme val="minor"/>
    </font>
    <font>
      <b/>
      <sz val="20"/>
      <color theme="1"/>
      <name val="Arial"/>
      <family val="2"/>
    </font>
    <font>
      <b/>
      <sz val="12"/>
      <name val="Arial"/>
      <family val="2"/>
    </font>
    <font>
      <b/>
      <sz val="11"/>
      <name val="Arial"/>
      <family val="2"/>
    </font>
    <font>
      <b/>
      <sz val="12"/>
      <color theme="1"/>
      <name val="Cambria"/>
      <family val="1"/>
    </font>
    <font>
      <b/>
      <sz val="11"/>
      <name val="Cambria"/>
      <family val="1"/>
    </font>
    <font>
      <sz val="10"/>
      <name val="Arial"/>
      <family val="2"/>
    </font>
    <font>
      <b/>
      <sz val="14"/>
      <color theme="1"/>
      <name val="Calibri"/>
      <family val="2"/>
      <scheme val="minor"/>
    </font>
    <font>
      <b/>
      <sz val="18"/>
      <color theme="1"/>
      <name val="Arial"/>
      <family val="2"/>
    </font>
    <font>
      <b/>
      <sz val="14"/>
      <name val="Cambria"/>
      <family val="1"/>
    </font>
    <font>
      <b/>
      <sz val="14"/>
      <name val="Arial Narrow"/>
      <family val="2"/>
    </font>
    <font>
      <b/>
      <sz val="14"/>
      <color rgb="FF118D52"/>
      <name val="Calibri"/>
      <family val="2"/>
      <scheme val="minor"/>
    </font>
    <font>
      <b/>
      <sz val="13"/>
      <color theme="1"/>
      <name val="Arial"/>
      <family val="2"/>
    </font>
    <font>
      <b/>
      <sz val="13"/>
      <name val="Arial"/>
      <family val="2"/>
    </font>
    <font>
      <b/>
      <sz val="14"/>
      <name val="Calibri"/>
      <family val="2"/>
      <scheme val="minor"/>
    </font>
    <font>
      <b/>
      <sz val="13"/>
      <color theme="1"/>
      <name val="Cambria"/>
      <family val="1"/>
    </font>
    <font>
      <b/>
      <sz val="11"/>
      <color theme="1"/>
      <name val="Cambria"/>
      <family val="1"/>
    </font>
  </fonts>
  <fills count="4">
    <fill>
      <patternFill patternType="none"/>
    </fill>
    <fill>
      <patternFill patternType="gray125"/>
    </fill>
    <fill>
      <patternFill patternType="solid">
        <fgColor theme="0"/>
        <bgColor indexed="64"/>
      </patternFill>
    </fill>
    <fill>
      <patternFill patternType="solid">
        <fgColor theme="6"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s>
  <cellStyleXfs count="80">
    <xf numFmtId="0" fontId="0" fillId="0" borderId="0"/>
    <xf numFmtId="164" fontId="2" fillId="0" borderId="0" applyFont="0" applyFill="0" applyBorder="0" applyAlignment="0" applyProtection="0"/>
    <xf numFmtId="0" fontId="4" fillId="0" borderId="0"/>
    <xf numFmtId="164" fontId="4" fillId="0" borderId="0" applyFont="0" applyFill="0" applyBorder="0" applyAlignment="0" applyProtection="0"/>
    <xf numFmtId="164"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9" fontId="4" fillId="0" borderId="0" applyFont="0" applyFill="0" applyBorder="0" applyAlignment="0" applyProtection="0"/>
    <xf numFmtId="0" fontId="4" fillId="0" borderId="0"/>
    <xf numFmtId="0" fontId="21" fillId="0" borderId="0"/>
    <xf numFmtId="164" fontId="21" fillId="0" borderId="0" applyFont="0" applyFill="0" applyBorder="0" applyAlignment="0" applyProtection="0"/>
    <xf numFmtId="0" fontId="21" fillId="0" borderId="0"/>
    <xf numFmtId="9" fontId="21" fillId="0" borderId="0" applyFont="0" applyFill="0" applyBorder="0" applyAlignment="0" applyProtection="0"/>
    <xf numFmtId="0" fontId="21" fillId="0" borderId="0"/>
    <xf numFmtId="0" fontId="21" fillId="0" borderId="0"/>
    <xf numFmtId="0" fontId="21" fillId="0" borderId="0"/>
    <xf numFmtId="0" fontId="21"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0" fontId="4" fillId="0" borderId="0"/>
    <xf numFmtId="164" fontId="4" fillId="0" borderId="0" applyFont="0" applyFill="0" applyBorder="0" applyAlignment="0" applyProtection="0"/>
    <xf numFmtId="9" fontId="4" fillId="0" borderId="0" applyFont="0" applyFill="0" applyBorder="0" applyAlignment="0" applyProtection="0"/>
    <xf numFmtId="0" fontId="4" fillId="0" borderId="0"/>
    <xf numFmtId="164" fontId="4" fillId="0" borderId="0" applyFont="0" applyFill="0" applyBorder="0" applyAlignment="0" applyProtection="0"/>
    <xf numFmtId="9" fontId="4" fillId="0" borderId="0" applyFont="0" applyFill="0" applyBorder="0" applyAlignment="0" applyProtection="0"/>
    <xf numFmtId="165" fontId="2" fillId="0" borderId="0" applyFont="0" applyFill="0" applyBorder="0" applyAlignment="0" applyProtection="0"/>
    <xf numFmtId="0" fontId="4" fillId="0" borderId="0"/>
    <xf numFmtId="164" fontId="4" fillId="0" borderId="0" applyFont="0" applyFill="0" applyBorder="0" applyAlignment="0" applyProtection="0"/>
    <xf numFmtId="9" fontId="4" fillId="0" borderId="0" applyFont="0" applyFill="0" applyBorder="0" applyAlignment="0" applyProtection="0"/>
  </cellStyleXfs>
  <cellXfs count="104">
    <xf numFmtId="0" fontId="0" fillId="0" borderId="0" xfId="0"/>
    <xf numFmtId="0" fontId="0" fillId="0" borderId="0" xfId="0" applyFill="1"/>
    <xf numFmtId="0" fontId="7" fillId="0" borderId="0" xfId="0" applyFont="1"/>
    <xf numFmtId="0" fontId="13" fillId="2" borderId="0" xfId="0" applyFont="1" applyFill="1" applyBorder="1" applyAlignment="1">
      <alignment horizontal="left" vertical="center" wrapText="1"/>
    </xf>
    <xf numFmtId="0" fontId="10" fillId="2" borderId="0" xfId="0" applyFont="1" applyFill="1" applyBorder="1" applyAlignment="1">
      <alignment horizontal="center" vertical="center" wrapText="1"/>
    </xf>
    <xf numFmtId="164" fontId="12" fillId="2" borderId="0" xfId="1" applyFont="1" applyFill="1" applyBorder="1" applyAlignment="1">
      <alignment horizontal="center" vertical="center"/>
    </xf>
    <xf numFmtId="164" fontId="1" fillId="0" borderId="1" xfId="1" applyFont="1" applyFill="1" applyBorder="1" applyAlignment="1">
      <alignment vertical="center"/>
    </xf>
    <xf numFmtId="0" fontId="17" fillId="2" borderId="0" xfId="0" applyFont="1" applyFill="1" applyBorder="1" applyAlignment="1">
      <alignment horizontal="left" vertical="center" wrapText="1"/>
    </xf>
    <xf numFmtId="0" fontId="15" fillId="2" borderId="0" xfId="0" applyFont="1" applyFill="1" applyBorder="1" applyAlignment="1">
      <alignment horizontal="center" vertical="center"/>
    </xf>
    <xf numFmtId="0" fontId="0" fillId="2" borderId="0" xfId="0" applyFill="1" applyBorder="1"/>
    <xf numFmtId="0" fontId="0" fillId="0" borderId="0" xfId="0"/>
    <xf numFmtId="0" fontId="3" fillId="0" borderId="0" xfId="0" applyFont="1"/>
    <xf numFmtId="0" fontId="25" fillId="0" borderId="0" xfId="0" applyFont="1" applyBorder="1" applyAlignment="1">
      <alignment horizontal="center" vertical="top" wrapText="1"/>
    </xf>
    <xf numFmtId="0" fontId="18" fillId="0" borderId="3" xfId="0" applyFont="1" applyFill="1" applyBorder="1" applyAlignment="1">
      <alignment horizontal="left" vertical="center" wrapText="1"/>
    </xf>
    <xf numFmtId="0" fontId="3" fillId="0" borderId="0" xfId="0" applyFont="1" applyFill="1"/>
    <xf numFmtId="15" fontId="14" fillId="0" borderId="0" xfId="1" applyNumberFormat="1" applyFont="1" applyFill="1" applyBorder="1" applyAlignment="1">
      <alignment horizontal="center" vertical="center"/>
    </xf>
    <xf numFmtId="0" fontId="3" fillId="0" borderId="0" xfId="0" applyFont="1" applyFill="1" applyBorder="1"/>
    <xf numFmtId="0" fontId="16" fillId="0" borderId="7" xfId="0" applyFont="1" applyBorder="1" applyAlignment="1">
      <alignment horizontal="center" vertical="center"/>
    </xf>
    <xf numFmtId="0" fontId="23" fillId="0" borderId="9" xfId="0" applyFont="1" applyBorder="1" applyAlignment="1">
      <alignment horizontal="center" vertical="center" wrapText="1"/>
    </xf>
    <xf numFmtId="164" fontId="14" fillId="2" borderId="8" xfId="1" applyFont="1" applyFill="1" applyBorder="1" applyAlignment="1">
      <alignment horizontal="right" vertical="center"/>
    </xf>
    <xf numFmtId="0" fontId="18" fillId="0" borderId="4" xfId="0" applyFont="1" applyFill="1" applyBorder="1" applyAlignment="1">
      <alignment vertical="center" wrapText="1"/>
    </xf>
    <xf numFmtId="0" fontId="28" fillId="0" borderId="4" xfId="0" applyFont="1" applyFill="1" applyBorder="1" applyAlignment="1">
      <alignment horizontal="left" vertical="center" wrapText="1"/>
    </xf>
    <xf numFmtId="0" fontId="16" fillId="0" borderId="7" xfId="0" applyFont="1" applyBorder="1" applyAlignment="1">
      <alignment horizontal="center" vertical="center"/>
    </xf>
    <xf numFmtId="164" fontId="1" fillId="0" borderId="4" xfId="1" applyFont="1" applyFill="1" applyBorder="1" applyAlignment="1">
      <alignment horizontal="center" vertical="center"/>
    </xf>
    <xf numFmtId="164" fontId="1" fillId="0" borderId="1" xfId="1" applyFont="1" applyFill="1" applyBorder="1" applyAlignment="1">
      <alignment horizontal="center" vertical="center"/>
    </xf>
    <xf numFmtId="0" fontId="28" fillId="0" borderId="4" xfId="0" applyFont="1" applyFill="1" applyBorder="1" applyAlignment="1">
      <alignment vertical="center" wrapText="1"/>
    </xf>
    <xf numFmtId="0" fontId="1" fillId="0" borderId="4" xfId="0" applyFont="1" applyFill="1" applyBorder="1" applyAlignment="1">
      <alignment vertical="center" wrapText="1"/>
    </xf>
    <xf numFmtId="164" fontId="1" fillId="0" borderId="4" xfId="1" applyFont="1" applyFill="1" applyBorder="1" applyAlignment="1">
      <alignment vertical="center"/>
    </xf>
    <xf numFmtId="0" fontId="28" fillId="2" borderId="1" xfId="0" applyFont="1" applyFill="1" applyBorder="1" applyAlignment="1">
      <alignment vertical="center" wrapText="1"/>
    </xf>
    <xf numFmtId="0" fontId="18" fillId="0" borderId="1" xfId="0" applyFont="1" applyFill="1" applyBorder="1" applyAlignment="1">
      <alignment vertical="center" wrapText="1"/>
    </xf>
    <xf numFmtId="164" fontId="6" fillId="0" borderId="1" xfId="1" applyFont="1" applyBorder="1" applyAlignment="1">
      <alignment vertical="center"/>
    </xf>
    <xf numFmtId="0" fontId="22" fillId="0" borderId="1" xfId="0" applyFont="1" applyFill="1" applyBorder="1" applyAlignment="1">
      <alignment horizontal="right" vertical="center" wrapText="1"/>
    </xf>
    <xf numFmtId="0" fontId="0" fillId="0" borderId="1" xfId="0" applyBorder="1"/>
    <xf numFmtId="0" fontId="15" fillId="0" borderId="4" xfId="0" applyFont="1" applyFill="1" applyBorder="1" applyAlignment="1">
      <alignment horizontal="center" vertical="center"/>
    </xf>
    <xf numFmtId="0" fontId="3" fillId="2" borderId="0" xfId="0" applyFont="1" applyFill="1"/>
    <xf numFmtId="164" fontId="6" fillId="3" borderId="1" xfId="0" applyNumberFormat="1" applyFont="1" applyFill="1" applyBorder="1" applyAlignment="1">
      <alignment vertical="center"/>
    </xf>
    <xf numFmtId="164" fontId="11" fillId="3" borderId="1" xfId="0" applyNumberFormat="1" applyFont="1" applyFill="1" applyBorder="1" applyAlignment="1">
      <alignment vertical="center"/>
    </xf>
    <xf numFmtId="0" fontId="19" fillId="3" borderId="1" xfId="0" applyFont="1" applyFill="1" applyBorder="1" applyAlignment="1">
      <alignment horizontal="center" vertical="center" wrapText="1"/>
    </xf>
    <xf numFmtId="0" fontId="30" fillId="3" borderId="1" xfId="0" applyFont="1" applyFill="1" applyBorder="1" applyAlignment="1">
      <alignment horizontal="center" vertical="center" wrapText="1"/>
    </xf>
    <xf numFmtId="164" fontId="30" fillId="3" borderId="1" xfId="1" applyFont="1" applyFill="1" applyBorder="1" applyAlignment="1">
      <alignment horizontal="center" vertical="center" wrapText="1"/>
    </xf>
    <xf numFmtId="49" fontId="31" fillId="3" borderId="1" xfId="1" applyNumberFormat="1" applyFont="1" applyFill="1" applyBorder="1" applyAlignment="1">
      <alignment horizontal="center" vertical="center" wrapText="1"/>
    </xf>
    <xf numFmtId="164" fontId="20" fillId="3" borderId="1" xfId="1" applyFont="1" applyFill="1" applyBorder="1" applyAlignment="1">
      <alignment horizontal="center" vertical="center" wrapText="1"/>
    </xf>
    <xf numFmtId="0" fontId="16" fillId="0" borderId="7" xfId="0" applyFont="1" applyBorder="1" applyAlignment="1">
      <alignment horizontal="center" vertical="center"/>
    </xf>
    <xf numFmtId="164" fontId="6" fillId="0" borderId="1" xfId="1" applyFont="1" applyFill="1" applyBorder="1" applyAlignment="1">
      <alignment vertical="center"/>
    </xf>
    <xf numFmtId="0" fontId="1" fillId="0" borderId="4" xfId="0" applyFont="1" applyFill="1" applyBorder="1" applyAlignment="1">
      <alignment horizontal="left" wrapText="1"/>
    </xf>
    <xf numFmtId="0" fontId="1" fillId="0" borderId="1" xfId="0" applyFont="1" applyFill="1" applyBorder="1" applyAlignment="1">
      <alignment horizontal="center" vertical="center" wrapText="1"/>
    </xf>
    <xf numFmtId="164" fontId="18" fillId="0" borderId="1" xfId="1" applyFont="1" applyFill="1" applyBorder="1" applyAlignment="1">
      <alignment vertical="center"/>
    </xf>
    <xf numFmtId="0" fontId="5" fillId="0" borderId="0" xfId="0" applyFont="1" applyFill="1"/>
    <xf numFmtId="0" fontId="28" fillId="0" borderId="1" xfId="0" applyFont="1" applyFill="1" applyBorder="1" applyAlignment="1">
      <alignment vertical="center" wrapText="1"/>
    </xf>
    <xf numFmtId="0" fontId="1" fillId="0" borderId="1" xfId="0" applyFont="1" applyFill="1" applyBorder="1" applyAlignment="1">
      <alignment vertical="center" wrapText="1"/>
    </xf>
    <xf numFmtId="0" fontId="7" fillId="0" borderId="0" xfId="0" applyFont="1" applyFill="1"/>
    <xf numFmtId="0" fontId="1" fillId="2" borderId="0" xfId="0" applyFont="1" applyFill="1" applyBorder="1" applyAlignment="1">
      <alignment horizontal="center" vertical="center" wrapText="1"/>
    </xf>
    <xf numFmtId="0" fontId="0" fillId="2" borderId="0" xfId="0" applyFont="1" applyFill="1" applyBorder="1"/>
    <xf numFmtId="164" fontId="18" fillId="0" borderId="1" xfId="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25" fillId="0" borderId="0" xfId="0" applyFont="1" applyFill="1" applyBorder="1" applyAlignment="1">
      <alignment vertical="top" wrapText="1"/>
    </xf>
    <xf numFmtId="0" fontId="0" fillId="0" borderId="0" xfId="0" applyFont="1" applyFill="1"/>
    <xf numFmtId="0" fontId="13" fillId="0" borderId="0" xfId="0" applyFont="1" applyFill="1" applyBorder="1" applyAlignment="1">
      <alignment vertical="center" wrapText="1"/>
    </xf>
    <xf numFmtId="0" fontId="18" fillId="0" borderId="3" xfId="0" applyFont="1" applyFill="1" applyBorder="1" applyAlignment="1">
      <alignment vertical="center" wrapText="1"/>
    </xf>
    <xf numFmtId="0" fontId="3" fillId="0" borderId="0" xfId="0" applyFont="1" applyFill="1" applyAlignment="1"/>
    <xf numFmtId="0" fontId="1" fillId="0" borderId="0" xfId="0" applyFont="1" applyFill="1" applyBorder="1" applyAlignment="1">
      <alignment vertical="center" wrapText="1"/>
    </xf>
    <xf numFmtId="0" fontId="0" fillId="0" borderId="0" xfId="0" applyFill="1" applyBorder="1" applyAlignment="1"/>
    <xf numFmtId="0" fontId="0" fillId="0" borderId="0" xfId="0" applyFill="1" applyAlignment="1"/>
    <xf numFmtId="0" fontId="28" fillId="2" borderId="4" xfId="0" applyFont="1" applyFill="1" applyBorder="1" applyAlignment="1">
      <alignment vertical="center" wrapText="1"/>
    </xf>
    <xf numFmtId="164" fontId="6" fillId="0" borderId="4" xfId="1" applyFont="1" applyBorder="1" applyAlignment="1">
      <alignment vertical="center"/>
    </xf>
    <xf numFmtId="0" fontId="7" fillId="0" borderId="1" xfId="0" applyFont="1" applyBorder="1"/>
    <xf numFmtId="0" fontId="26" fillId="0" borderId="1" xfId="0" applyFont="1" applyFill="1" applyBorder="1" applyAlignment="1">
      <alignment horizontal="right" vertical="center" wrapText="1"/>
    </xf>
    <xf numFmtId="0" fontId="29" fillId="0" borderId="1" xfId="0" applyFont="1" applyFill="1" applyBorder="1" applyAlignment="1">
      <alignment vertical="center" wrapText="1"/>
    </xf>
    <xf numFmtId="0" fontId="25" fillId="0" borderId="1" xfId="0" applyFont="1" applyFill="1" applyBorder="1" applyAlignment="1">
      <alignment vertical="top" wrapText="1"/>
    </xf>
    <xf numFmtId="0" fontId="25" fillId="0" borderId="1" xfId="0" applyFont="1" applyBorder="1" applyAlignment="1">
      <alignment horizontal="center" vertical="top" wrapText="1"/>
    </xf>
    <xf numFmtId="164" fontId="22" fillId="0" borderId="1" xfId="0" applyNumberFormat="1" applyFont="1" applyFill="1" applyBorder="1" applyAlignment="1">
      <alignment horizontal="right" vertical="center" wrapText="1"/>
    </xf>
    <xf numFmtId="0" fontId="27" fillId="0" borderId="1" xfId="0" applyFont="1" applyFill="1" applyBorder="1" applyAlignment="1">
      <alignment horizontal="right" vertical="center" wrapText="1"/>
    </xf>
    <xf numFmtId="0" fontId="1" fillId="0" borderId="4"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6" fillId="0" borderId="7" xfId="0" applyFont="1" applyBorder="1" applyAlignment="1">
      <alignment horizontal="center" vertical="center"/>
    </xf>
    <xf numFmtId="0" fontId="15"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4" fontId="22" fillId="0" borderId="1" xfId="0" applyNumberFormat="1" applyFont="1" applyFill="1" applyBorder="1" applyAlignment="1">
      <alignment horizontal="right" vertical="center" wrapText="1"/>
    </xf>
    <xf numFmtId="0" fontId="25" fillId="0" borderId="10" xfId="0" applyFont="1" applyBorder="1" applyAlignment="1">
      <alignment horizontal="center" vertical="top" wrapText="1"/>
    </xf>
    <xf numFmtId="0" fontId="25" fillId="0" borderId="0" xfId="0" applyFont="1" applyBorder="1" applyAlignment="1">
      <alignment horizontal="center" vertical="top" wrapText="1"/>
    </xf>
    <xf numFmtId="0" fontId="1" fillId="0" borderId="4" xfId="0" applyFont="1" applyFill="1" applyBorder="1" applyAlignment="1">
      <alignment horizontal="center" vertical="center" wrapText="1"/>
    </xf>
    <xf numFmtId="0" fontId="18" fillId="0" borderId="5" xfId="0" applyFont="1" applyFill="1" applyBorder="1" applyAlignment="1">
      <alignment horizontal="left" vertical="center" wrapText="1"/>
    </xf>
    <xf numFmtId="0" fontId="7" fillId="0" borderId="1" xfId="0" applyFont="1" applyFill="1" applyBorder="1"/>
    <xf numFmtId="164" fontId="3" fillId="0" borderId="0" xfId="0" applyNumberFormat="1" applyFont="1" applyFill="1"/>
    <xf numFmtId="0" fontId="18" fillId="0" borderId="5" xfId="0" applyFont="1" applyFill="1" applyBorder="1" applyAlignment="1">
      <alignment horizontal="center" vertical="center" wrapText="1"/>
    </xf>
    <xf numFmtId="0" fontId="16" fillId="0" borderId="7" xfId="0" applyFont="1" applyBorder="1" applyAlignment="1">
      <alignment horizontal="center" vertical="center"/>
    </xf>
    <xf numFmtId="0" fontId="30" fillId="3" borderId="1"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30" fillId="3" borderId="4" xfId="0" applyFont="1" applyFill="1" applyBorder="1" applyAlignment="1">
      <alignment horizontal="center" vertical="center" wrapText="1"/>
    </xf>
    <xf numFmtId="0" fontId="30" fillId="3" borderId="5" xfId="0" applyFont="1" applyFill="1" applyBorder="1" applyAlignment="1">
      <alignment horizontal="center" vertical="center" wrapText="1"/>
    </xf>
    <xf numFmtId="164" fontId="24" fillId="3" borderId="1" xfId="1" applyFont="1" applyFill="1" applyBorder="1" applyAlignment="1">
      <alignment horizontal="center" vertical="center" wrapText="1"/>
    </xf>
    <xf numFmtId="0" fontId="15"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8" fillId="0" borderId="7" xfId="0" applyFont="1" applyBorder="1" applyAlignment="1">
      <alignment horizontal="center" vertical="center"/>
    </xf>
    <xf numFmtId="0" fontId="15" fillId="3" borderId="1" xfId="0" applyFont="1" applyFill="1" applyBorder="1" applyAlignment="1">
      <alignment horizontal="right"/>
    </xf>
    <xf numFmtId="0" fontId="28" fillId="0" borderId="1" xfId="0" applyFont="1" applyFill="1" applyBorder="1" applyAlignment="1">
      <alignment horizontal="left" vertical="center" wrapText="1"/>
    </xf>
    <xf numFmtId="0" fontId="1" fillId="0" borderId="6" xfId="0" applyFont="1" applyFill="1" applyBorder="1" applyAlignment="1">
      <alignment horizontal="center" vertical="center" wrapText="1"/>
    </xf>
    <xf numFmtId="0" fontId="27" fillId="0" borderId="1" xfId="0" applyFont="1" applyFill="1" applyBorder="1" applyAlignment="1">
      <alignment horizontal="left" vertical="center" wrapText="1"/>
    </xf>
  </cellXfs>
  <cellStyles count="80">
    <cellStyle name="Comma 2" xfId="3"/>
    <cellStyle name="Millares" xfId="1" builtinId="3"/>
    <cellStyle name="Millares 16" xfId="5"/>
    <cellStyle name="Millares 16 2" xfId="6"/>
    <cellStyle name="Millares 16 3" xfId="7"/>
    <cellStyle name="Millares 16 4" xfId="8"/>
    <cellStyle name="Millares 16 5" xfId="9"/>
    <cellStyle name="Millares 16 6" xfId="10"/>
    <cellStyle name="Millares 19" xfId="11"/>
    <cellStyle name="Millares 19 2" xfId="12"/>
    <cellStyle name="Millares 19 3" xfId="13"/>
    <cellStyle name="Millares 19 4" xfId="14"/>
    <cellStyle name="Millares 19 5" xfId="15"/>
    <cellStyle name="Millares 19 6" xfId="16"/>
    <cellStyle name="Millares 2" xfId="4"/>
    <cellStyle name="Millares 2 2" xfId="17"/>
    <cellStyle name="Millares 2 2 2" xfId="18"/>
    <cellStyle name="Millares 2 2 3" xfId="19"/>
    <cellStyle name="Millares 2 3" xfId="20"/>
    <cellStyle name="Millares 2 3 2" xfId="21"/>
    <cellStyle name="Millares 2 3 3" xfId="22"/>
    <cellStyle name="Millares 2 4" xfId="23"/>
    <cellStyle name="Millares 2 5" xfId="76"/>
    <cellStyle name="Millares 3" xfId="24"/>
    <cellStyle name="Millares 3 2" xfId="25"/>
    <cellStyle name="Millares 3 3" xfId="26"/>
    <cellStyle name="Millares 30" xfId="27"/>
    <cellStyle name="Millares 30 2" xfId="28"/>
    <cellStyle name="Millares 30 3" xfId="29"/>
    <cellStyle name="Millares 30 4" xfId="30"/>
    <cellStyle name="Millares 4" xfId="53"/>
    <cellStyle name="Millares 4 2" xfId="31"/>
    <cellStyle name="Millares 5" xfId="32"/>
    <cellStyle name="Millares 5 2" xfId="33"/>
    <cellStyle name="Millares 5 3" xfId="34"/>
    <cellStyle name="Millares 6" xfId="68"/>
    <cellStyle name="Millares 6 2" xfId="74"/>
    <cellStyle name="Millares 7" xfId="71"/>
    <cellStyle name="Millares 8" xfId="78"/>
    <cellStyle name="Normal" xfId="0" builtinId="0"/>
    <cellStyle name="Normal 10" xfId="59"/>
    <cellStyle name="Normal 10 2" xfId="66"/>
    <cellStyle name="Normal 11" xfId="67"/>
    <cellStyle name="Normal 11 2" xfId="73"/>
    <cellStyle name="Normal 12" xfId="70"/>
    <cellStyle name="Normal 13" xfId="77"/>
    <cellStyle name="Normal 2" xfId="35"/>
    <cellStyle name="Normal 2 2" xfId="36"/>
    <cellStyle name="Normal 2 2 2" xfId="37"/>
    <cellStyle name="Normal 2 2 3" xfId="38"/>
    <cellStyle name="Normal 2 3" xfId="39"/>
    <cellStyle name="Normal 2 3 2" xfId="40"/>
    <cellStyle name="Normal 2 3 3" xfId="41"/>
    <cellStyle name="Normal 2 4" xfId="42"/>
    <cellStyle name="Normal 2 5" xfId="43"/>
    <cellStyle name="Normal 2_REPORTE DE TRABAJOS EN PROYECTOS 2010" xfId="44"/>
    <cellStyle name="Normal 3" xfId="2"/>
    <cellStyle name="Normal 3 2" xfId="45"/>
    <cellStyle name="Normal 3 2 2" xfId="46"/>
    <cellStyle name="Normal 3 2 3" xfId="47"/>
    <cellStyle name="Normal 3 3" xfId="48"/>
    <cellStyle name="Normal 4" xfId="51"/>
    <cellStyle name="Normal 5" xfId="52"/>
    <cellStyle name="Normal 5 2" xfId="60"/>
    <cellStyle name="Normal 6" xfId="54"/>
    <cellStyle name="Normal 6 2" xfId="49"/>
    <cellStyle name="Normal 6 3" xfId="61"/>
    <cellStyle name="Normal 7" xfId="56"/>
    <cellStyle name="Normal 7 2" xfId="63"/>
    <cellStyle name="Normal 8" xfId="57"/>
    <cellStyle name="Normal 8 2" xfId="64"/>
    <cellStyle name="Normal 9" xfId="58"/>
    <cellStyle name="Normal 9 2" xfId="65"/>
    <cellStyle name="Porcentual 2" xfId="50"/>
    <cellStyle name="Porcentual 3" xfId="55"/>
    <cellStyle name="Porcentual 3 2" xfId="62"/>
    <cellStyle name="Porcentual 4" xfId="69"/>
    <cellStyle name="Porcentual 4 2" xfId="75"/>
    <cellStyle name="Porcentual 5" xfId="72"/>
    <cellStyle name="Porcentual 6" xfId="79"/>
  </cellStyles>
  <dxfs count="0"/>
  <tableStyles count="0" defaultTableStyle="TableStyleMedium9" defaultPivotStyle="PivotStyleLight16"/>
  <colors>
    <mruColors>
      <color rgb="FF7FDE00"/>
      <color rgb="FFFBFE8A"/>
      <color rgb="FF118D52"/>
      <color rgb="FFD9FFA7"/>
      <color rgb="FFCDCD11"/>
      <color rgb="FFE7FDD1"/>
      <color rgb="FFD6FFCF"/>
      <color rgb="FF006600"/>
      <color rgb="FF8F0F86"/>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650874</xdr:colOff>
      <xdr:row>0</xdr:row>
      <xdr:rowOff>63500</xdr:rowOff>
    </xdr:from>
    <xdr:to>
      <xdr:col>2</xdr:col>
      <xdr:colOff>219428</xdr:colOff>
      <xdr:row>0</xdr:row>
      <xdr:rowOff>793750</xdr:rowOff>
    </xdr:to>
    <xdr:pic>
      <xdr:nvPicPr>
        <xdr:cNvPr id="6" name="Imagen 5"/>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494"/>
        <a:stretch/>
      </xdr:blipFill>
      <xdr:spPr>
        <a:xfrm>
          <a:off x="1063624" y="63500"/>
          <a:ext cx="3178529" cy="730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2"/>
  <sheetViews>
    <sheetView tabSelected="1" showWhiteSpace="0" view="pageBreakPreview" topLeftCell="G1" zoomScale="70" zoomScaleNormal="60" zoomScaleSheetLayoutView="70" zoomScalePageLayoutView="75" workbookViewId="0">
      <selection activeCell="V6" sqref="V6"/>
    </sheetView>
  </sheetViews>
  <sheetFormatPr baseColWidth="10" defaultColWidth="0" defaultRowHeight="23.1" customHeight="1" x14ac:dyDescent="0.25"/>
  <cols>
    <col min="1" max="1" width="6.140625" style="11" customWidth="1"/>
    <col min="2" max="2" width="54.140625" style="11" customWidth="1"/>
    <col min="3" max="3" width="17" style="10" customWidth="1"/>
    <col min="4" max="4" width="14.5703125" style="10" customWidth="1"/>
    <col min="5" max="5" width="62.5703125" style="11" customWidth="1"/>
    <col min="6" max="6" width="57.42578125" style="61" customWidth="1"/>
    <col min="7" max="7" width="25.5703125" style="58" customWidth="1"/>
    <col min="8" max="8" width="25.140625" style="11" customWidth="1"/>
    <col min="9" max="9" width="21.42578125" style="14" customWidth="1"/>
    <col min="10" max="10" width="22" style="14" customWidth="1"/>
    <col min="11" max="11" width="24.28515625" style="14" customWidth="1"/>
    <col min="12" max="12" width="22.7109375" style="14" customWidth="1"/>
    <col min="13" max="13" width="21.42578125" style="14" customWidth="1"/>
    <col min="14" max="14" width="20.28515625" style="14" customWidth="1"/>
    <col min="15" max="15" width="21.5703125" style="14" customWidth="1"/>
    <col min="16" max="16" width="20.5703125" style="14" customWidth="1"/>
    <col min="17" max="17" width="19.28515625" style="14" customWidth="1"/>
    <col min="18" max="18" width="19.7109375" style="14" customWidth="1"/>
    <col min="19" max="19" width="20.7109375" style="14" customWidth="1"/>
    <col min="20" max="20" width="17.85546875" style="14" customWidth="1"/>
    <col min="21" max="21" width="19.42578125" style="14" customWidth="1"/>
    <col min="22" max="22" width="21.28515625" style="14" customWidth="1"/>
    <col min="23" max="23" width="23.28515625" style="11" customWidth="1"/>
    <col min="24" max="16383" width="0" style="10" hidden="1"/>
    <col min="16384" max="16384" width="2" style="10" customWidth="1"/>
  </cols>
  <sheetData>
    <row r="1" spans="1:23" ht="67.5" customHeight="1" x14ac:dyDescent="0.25">
      <c r="A1" s="99"/>
      <c r="B1" s="99"/>
      <c r="C1" s="99"/>
      <c r="D1" s="90" t="s">
        <v>48</v>
      </c>
      <c r="E1" s="90"/>
      <c r="F1" s="90"/>
      <c r="G1" s="90"/>
      <c r="H1" s="90" t="s">
        <v>113</v>
      </c>
      <c r="I1" s="90"/>
      <c r="J1" s="90"/>
      <c r="K1" s="90"/>
      <c r="L1" s="90"/>
      <c r="M1" s="90"/>
      <c r="N1" s="90"/>
      <c r="O1" s="17"/>
      <c r="P1" s="22"/>
      <c r="Q1" s="22"/>
      <c r="R1" s="22"/>
      <c r="S1" s="22"/>
      <c r="T1" s="42"/>
      <c r="U1" s="78"/>
      <c r="V1" s="78"/>
      <c r="W1" s="18"/>
    </row>
    <row r="2" spans="1:23" ht="23.1" customHeight="1" x14ac:dyDescent="0.25">
      <c r="A2" s="91" t="s">
        <v>8</v>
      </c>
      <c r="B2" s="91" t="s">
        <v>0</v>
      </c>
      <c r="C2" s="92" t="s">
        <v>1</v>
      </c>
      <c r="D2" s="93"/>
      <c r="E2" s="94" t="s">
        <v>43</v>
      </c>
      <c r="F2" s="94" t="s">
        <v>45</v>
      </c>
      <c r="G2" s="94" t="s">
        <v>46</v>
      </c>
      <c r="H2" s="96" t="s">
        <v>74</v>
      </c>
      <c r="I2" s="96"/>
      <c r="J2" s="96"/>
      <c r="K2" s="96"/>
      <c r="L2" s="96"/>
      <c r="M2" s="96"/>
      <c r="N2" s="96"/>
      <c r="O2" s="96"/>
      <c r="P2" s="96"/>
      <c r="Q2" s="96"/>
      <c r="R2" s="96"/>
      <c r="S2" s="96"/>
      <c r="T2" s="96"/>
      <c r="U2" s="96"/>
      <c r="V2" s="96"/>
      <c r="W2" s="96"/>
    </row>
    <row r="3" spans="1:23" ht="36" customHeight="1" x14ac:dyDescent="0.25">
      <c r="A3" s="91"/>
      <c r="B3" s="91"/>
      <c r="C3" s="37" t="s">
        <v>4</v>
      </c>
      <c r="D3" s="37" t="s">
        <v>2</v>
      </c>
      <c r="E3" s="95"/>
      <c r="F3" s="95"/>
      <c r="G3" s="95"/>
      <c r="H3" s="38" t="s">
        <v>94</v>
      </c>
      <c r="I3" s="39" t="s">
        <v>9</v>
      </c>
      <c r="J3" s="40">
        <v>1</v>
      </c>
      <c r="K3" s="40" t="s">
        <v>10</v>
      </c>
      <c r="L3" s="40" t="s">
        <v>11</v>
      </c>
      <c r="M3" s="40" t="s">
        <v>12</v>
      </c>
      <c r="N3" s="40" t="s">
        <v>13</v>
      </c>
      <c r="O3" s="40" t="s">
        <v>35</v>
      </c>
      <c r="P3" s="40" t="s">
        <v>50</v>
      </c>
      <c r="Q3" s="40" t="s">
        <v>51</v>
      </c>
      <c r="R3" s="40" t="s">
        <v>60</v>
      </c>
      <c r="S3" s="40" t="s">
        <v>71</v>
      </c>
      <c r="T3" s="40" t="s">
        <v>72</v>
      </c>
      <c r="U3" s="40" t="s">
        <v>95</v>
      </c>
      <c r="V3" s="40" t="s">
        <v>96</v>
      </c>
      <c r="W3" s="41" t="s">
        <v>47</v>
      </c>
    </row>
    <row r="4" spans="1:23" ht="14.1" customHeight="1" x14ac:dyDescent="0.25">
      <c r="A4" s="8"/>
      <c r="B4" s="7"/>
      <c r="C4" s="4"/>
      <c r="D4" s="4"/>
      <c r="E4" s="3"/>
      <c r="F4" s="59"/>
      <c r="G4" s="56"/>
      <c r="H4" s="5"/>
      <c r="I4" s="15"/>
      <c r="J4" s="15"/>
      <c r="K4" s="15"/>
      <c r="L4" s="15"/>
      <c r="M4" s="15"/>
      <c r="N4" s="15"/>
      <c r="O4" s="15"/>
      <c r="P4" s="15"/>
      <c r="Q4" s="15"/>
      <c r="R4" s="15"/>
      <c r="S4" s="15"/>
      <c r="T4" s="15"/>
      <c r="U4" s="15"/>
      <c r="V4" s="15"/>
      <c r="W4" s="19"/>
    </row>
    <row r="5" spans="1:23" s="1" customFormat="1" ht="72" customHeight="1" x14ac:dyDescent="0.25">
      <c r="A5" s="97">
        <v>1</v>
      </c>
      <c r="B5" s="103" t="s">
        <v>146</v>
      </c>
      <c r="C5" s="45" t="s">
        <v>29</v>
      </c>
      <c r="D5" s="98" t="s">
        <v>5</v>
      </c>
      <c r="E5" s="29" t="s">
        <v>16</v>
      </c>
      <c r="F5" s="29" t="s">
        <v>114</v>
      </c>
      <c r="G5" s="54" t="s">
        <v>105</v>
      </c>
      <c r="H5" s="24">
        <v>9116940.4299999997</v>
      </c>
      <c r="I5" s="53">
        <v>1540523.89</v>
      </c>
      <c r="J5" s="24">
        <v>1003845.05</v>
      </c>
      <c r="K5" s="24">
        <v>730274.03</v>
      </c>
      <c r="L5" s="53">
        <v>602793.68000000005</v>
      </c>
      <c r="M5" s="24">
        <v>429943.03999999998</v>
      </c>
      <c r="N5" s="24">
        <v>332185.05</v>
      </c>
      <c r="O5" s="24">
        <v>341919.75</v>
      </c>
      <c r="P5" s="24">
        <v>328984.34000000003</v>
      </c>
      <c r="Q5" s="24">
        <v>881507.76</v>
      </c>
      <c r="R5" s="24">
        <v>380149.55</v>
      </c>
      <c r="S5" s="24">
        <v>572100.32999999996</v>
      </c>
      <c r="T5" s="24">
        <v>433250.19</v>
      </c>
      <c r="U5" s="24">
        <v>859352.99</v>
      </c>
      <c r="V5" s="24">
        <v>493064.27</v>
      </c>
      <c r="W5" s="43">
        <f>SUM(I5:V5)</f>
        <v>8929893.9199999981</v>
      </c>
    </row>
    <row r="6" spans="1:23" s="1" customFormat="1" ht="52.5" customHeight="1" x14ac:dyDescent="0.25">
      <c r="A6" s="97"/>
      <c r="B6" s="103"/>
      <c r="C6" s="45" t="s">
        <v>30</v>
      </c>
      <c r="D6" s="98"/>
      <c r="E6" s="29" t="s">
        <v>17</v>
      </c>
      <c r="F6" s="29" t="s">
        <v>115</v>
      </c>
      <c r="G6" s="54" t="s">
        <v>49</v>
      </c>
      <c r="H6" s="24">
        <v>9116940.4299999997</v>
      </c>
      <c r="I6" s="24">
        <v>1540523.89</v>
      </c>
      <c r="J6" s="24">
        <v>987267.22</v>
      </c>
      <c r="K6" s="24">
        <v>840034.79</v>
      </c>
      <c r="L6" s="24">
        <v>2022696.63</v>
      </c>
      <c r="M6" s="24">
        <v>1282671.48</v>
      </c>
      <c r="N6" s="24">
        <v>638605.51</v>
      </c>
      <c r="O6" s="24">
        <v>1361755.65</v>
      </c>
      <c r="P6" s="24">
        <v>1243941.3799999999</v>
      </c>
      <c r="Q6" s="24"/>
      <c r="R6" s="24"/>
      <c r="S6" s="24"/>
      <c r="T6" s="24"/>
      <c r="U6" s="24"/>
      <c r="V6" s="24"/>
      <c r="W6" s="43">
        <f t="shared" ref="W6:W12" si="0">SUM(I6:S6)</f>
        <v>9917496.5500000007</v>
      </c>
    </row>
    <row r="7" spans="1:23" s="1" customFormat="1" ht="96" customHeight="1" x14ac:dyDescent="0.25">
      <c r="A7" s="97"/>
      <c r="B7" s="103"/>
      <c r="C7" s="45" t="s">
        <v>31</v>
      </c>
      <c r="D7" s="98"/>
      <c r="E7" s="29" t="s">
        <v>18</v>
      </c>
      <c r="F7" s="29" t="s">
        <v>129</v>
      </c>
      <c r="G7" s="54" t="s">
        <v>144</v>
      </c>
      <c r="H7" s="24">
        <v>9170656.8499999996</v>
      </c>
      <c r="I7" s="53">
        <v>1549619.17</v>
      </c>
      <c r="J7" s="24">
        <v>1081281.01</v>
      </c>
      <c r="K7" s="24">
        <v>491236.87</v>
      </c>
      <c r="L7" s="24">
        <v>298616.73</v>
      </c>
      <c r="M7" s="24">
        <v>949677.96</v>
      </c>
      <c r="N7" s="24">
        <v>1599059.16</v>
      </c>
      <c r="O7" s="24">
        <v>1953960.44</v>
      </c>
      <c r="P7" s="24">
        <v>868538.52</v>
      </c>
      <c r="Q7" s="24"/>
      <c r="R7" s="24"/>
      <c r="S7" s="24"/>
      <c r="T7" s="24"/>
      <c r="U7" s="24"/>
      <c r="V7" s="24"/>
      <c r="W7" s="43">
        <f t="shared" si="0"/>
        <v>8791989.8599999994</v>
      </c>
    </row>
    <row r="8" spans="1:23" s="1" customFormat="1" ht="72" customHeight="1" x14ac:dyDescent="0.25">
      <c r="A8" s="97"/>
      <c r="B8" s="103"/>
      <c r="C8" s="45" t="s">
        <v>32</v>
      </c>
      <c r="D8" s="98"/>
      <c r="E8" s="29" t="s">
        <v>19</v>
      </c>
      <c r="F8" s="29" t="s">
        <v>116</v>
      </c>
      <c r="G8" s="54" t="s">
        <v>49</v>
      </c>
      <c r="H8" s="24">
        <v>9170656.8499999996</v>
      </c>
      <c r="I8" s="53">
        <v>1549619.17</v>
      </c>
      <c r="J8" s="24">
        <v>1337569.07</v>
      </c>
      <c r="K8" s="24">
        <v>1148723.28</v>
      </c>
      <c r="L8" s="53">
        <v>1614201.13</v>
      </c>
      <c r="M8" s="24">
        <v>849070.56</v>
      </c>
      <c r="N8" s="24">
        <v>1106886.93</v>
      </c>
      <c r="O8" s="24">
        <v>1397085.23</v>
      </c>
      <c r="P8" s="24">
        <v>672045.89</v>
      </c>
      <c r="Q8" s="24"/>
      <c r="R8" s="24"/>
      <c r="S8" s="24"/>
      <c r="T8" s="24"/>
      <c r="U8" s="24"/>
      <c r="V8" s="24"/>
      <c r="W8" s="43">
        <f t="shared" si="0"/>
        <v>9675201.2600000016</v>
      </c>
    </row>
    <row r="9" spans="1:23" s="1" customFormat="1" ht="79.5" customHeight="1" x14ac:dyDescent="0.25">
      <c r="A9" s="97"/>
      <c r="B9" s="103"/>
      <c r="C9" s="45" t="s">
        <v>23</v>
      </c>
      <c r="D9" s="98"/>
      <c r="E9" s="29" t="s">
        <v>20</v>
      </c>
      <c r="F9" s="29" t="s">
        <v>117</v>
      </c>
      <c r="G9" s="54" t="s">
        <v>106</v>
      </c>
      <c r="H9" s="24">
        <v>9170656.8499999996</v>
      </c>
      <c r="I9" s="53">
        <v>1549619.17</v>
      </c>
      <c r="J9" s="24">
        <v>1069265.8</v>
      </c>
      <c r="K9" s="24">
        <v>786939.93</v>
      </c>
      <c r="L9" s="24">
        <v>431982.44</v>
      </c>
      <c r="M9" s="24">
        <v>627990.29</v>
      </c>
      <c r="N9" s="24">
        <v>724962.81</v>
      </c>
      <c r="O9" s="24">
        <v>994147.76</v>
      </c>
      <c r="P9" s="24">
        <v>1118286.68</v>
      </c>
      <c r="Q9" s="24">
        <v>959785.93</v>
      </c>
      <c r="R9" s="24">
        <v>569894.68000000005</v>
      </c>
      <c r="S9" s="24"/>
      <c r="T9" s="24"/>
      <c r="U9" s="24"/>
      <c r="V9" s="24"/>
      <c r="W9" s="43">
        <f t="shared" si="0"/>
        <v>8832875.4899999984</v>
      </c>
    </row>
    <row r="10" spans="1:23" s="1" customFormat="1" ht="69.75" customHeight="1" x14ac:dyDescent="0.25">
      <c r="A10" s="97"/>
      <c r="B10" s="103"/>
      <c r="C10" s="45" t="s">
        <v>21</v>
      </c>
      <c r="D10" s="98"/>
      <c r="E10" s="29" t="s">
        <v>24</v>
      </c>
      <c r="F10" s="29" t="s">
        <v>118</v>
      </c>
      <c r="G10" s="54" t="s">
        <v>49</v>
      </c>
      <c r="H10" s="24">
        <v>9170656.8499999996</v>
      </c>
      <c r="I10" s="53">
        <v>1549619.17</v>
      </c>
      <c r="J10" s="24">
        <v>2014375.94</v>
      </c>
      <c r="K10" s="24">
        <v>3134071.97</v>
      </c>
      <c r="L10" s="24">
        <v>938245.53</v>
      </c>
      <c r="M10" s="24">
        <v>1394695.26</v>
      </c>
      <c r="N10" s="24"/>
      <c r="O10" s="24"/>
      <c r="P10" s="24"/>
      <c r="Q10" s="24"/>
      <c r="R10" s="24"/>
      <c r="T10" s="24"/>
      <c r="U10" s="24"/>
      <c r="V10" s="24"/>
      <c r="W10" s="43">
        <f t="shared" si="0"/>
        <v>9031007.870000001</v>
      </c>
    </row>
    <row r="11" spans="1:23" s="1" customFormat="1" ht="72" customHeight="1" x14ac:dyDescent="0.25">
      <c r="A11" s="97"/>
      <c r="B11" s="103"/>
      <c r="C11" s="45" t="s">
        <v>22</v>
      </c>
      <c r="D11" s="98"/>
      <c r="E11" s="29" t="s">
        <v>25</v>
      </c>
      <c r="F11" s="29" t="s">
        <v>119</v>
      </c>
      <c r="G11" s="54" t="s">
        <v>49</v>
      </c>
      <c r="H11" s="24">
        <v>9170656.8499999996</v>
      </c>
      <c r="I11" s="53">
        <v>1549619.17</v>
      </c>
      <c r="J11" s="24">
        <v>1185388.6100000001</v>
      </c>
      <c r="K11" s="24">
        <v>864886.46</v>
      </c>
      <c r="L11" s="24">
        <v>725497.81</v>
      </c>
      <c r="M11" s="24">
        <v>585349.57999999996</v>
      </c>
      <c r="N11" s="24">
        <v>708411.8</v>
      </c>
      <c r="O11" s="24">
        <v>864727.08</v>
      </c>
      <c r="P11" s="24">
        <v>1144711.18</v>
      </c>
      <c r="Q11" s="24">
        <v>732541.71</v>
      </c>
      <c r="R11" s="24">
        <v>481714.79</v>
      </c>
      <c r="S11" s="24">
        <v>829821.79</v>
      </c>
      <c r="T11" s="24"/>
      <c r="U11" s="24"/>
      <c r="V11" s="24"/>
      <c r="W11" s="43">
        <f>SUM(I11:S11)</f>
        <v>9672669.9800000004</v>
      </c>
    </row>
    <row r="12" spans="1:23" s="1" customFormat="1" ht="72" customHeight="1" x14ac:dyDescent="0.25">
      <c r="A12" s="97"/>
      <c r="B12" s="103"/>
      <c r="C12" s="45" t="s">
        <v>33</v>
      </c>
      <c r="D12" s="98"/>
      <c r="E12" s="29" t="s">
        <v>26</v>
      </c>
      <c r="F12" s="29" t="s">
        <v>120</v>
      </c>
      <c r="G12" s="54" t="s">
        <v>49</v>
      </c>
      <c r="H12" s="24">
        <v>9170656.8499999996</v>
      </c>
      <c r="I12" s="53">
        <v>1549619.17</v>
      </c>
      <c r="J12" s="24">
        <v>2186733.27</v>
      </c>
      <c r="K12" s="24">
        <v>1576131.39</v>
      </c>
      <c r="L12" s="24">
        <v>1081408.57</v>
      </c>
      <c r="M12" s="24">
        <v>1254132.94</v>
      </c>
      <c r="N12" s="24">
        <v>1392347.91</v>
      </c>
      <c r="O12" s="24"/>
      <c r="P12" s="24"/>
      <c r="Q12" s="24"/>
      <c r="R12" s="24"/>
      <c r="S12" s="24"/>
      <c r="T12" s="24"/>
      <c r="U12" s="24"/>
      <c r="V12" s="24"/>
      <c r="W12" s="43">
        <f t="shared" si="0"/>
        <v>9040373.25</v>
      </c>
    </row>
    <row r="13" spans="1:23" s="1" customFormat="1" ht="63" customHeight="1" x14ac:dyDescent="0.25">
      <c r="A13" s="97"/>
      <c r="B13" s="103"/>
      <c r="C13" s="45" t="s">
        <v>33</v>
      </c>
      <c r="D13" s="98"/>
      <c r="E13" s="29" t="s">
        <v>27</v>
      </c>
      <c r="F13" s="49" t="s">
        <v>121</v>
      </c>
      <c r="G13" s="54" t="s">
        <v>105</v>
      </c>
      <c r="H13" s="24">
        <v>9224372.2699999996</v>
      </c>
      <c r="I13" s="24">
        <v>1558714.45</v>
      </c>
      <c r="J13" s="24">
        <v>1279193.69</v>
      </c>
      <c r="K13" s="24">
        <v>1355769.63</v>
      </c>
      <c r="L13" s="24">
        <v>1231640.83</v>
      </c>
      <c r="M13" s="24">
        <v>936298.68</v>
      </c>
      <c r="N13" s="24">
        <v>821465.71</v>
      </c>
      <c r="O13" s="24"/>
      <c r="P13" s="24"/>
      <c r="Q13" s="24"/>
      <c r="R13" s="24"/>
      <c r="S13" s="24"/>
      <c r="T13" s="24"/>
      <c r="U13" s="24"/>
      <c r="V13" s="24"/>
      <c r="W13" s="43">
        <f t="shared" ref="W13" si="1">SUM(I13:S13)</f>
        <v>7183082.9899999993</v>
      </c>
    </row>
    <row r="14" spans="1:23" s="1" customFormat="1" ht="78" customHeight="1" x14ac:dyDescent="0.25">
      <c r="A14" s="97"/>
      <c r="B14" s="103"/>
      <c r="C14" s="45" t="s">
        <v>34</v>
      </c>
      <c r="D14" s="98"/>
      <c r="E14" s="29" t="s">
        <v>28</v>
      </c>
      <c r="F14" s="29" t="s">
        <v>130</v>
      </c>
      <c r="G14" s="54" t="s">
        <v>139</v>
      </c>
      <c r="H14" s="24">
        <v>9170656.8499999996</v>
      </c>
      <c r="I14" s="53">
        <v>1549619.17</v>
      </c>
      <c r="J14" s="24">
        <v>1170680.2</v>
      </c>
      <c r="K14" s="24">
        <v>862428.61</v>
      </c>
      <c r="L14" s="24">
        <v>716789.37</v>
      </c>
      <c r="M14" s="24">
        <v>627569.49</v>
      </c>
      <c r="N14" s="24">
        <v>855880.12</v>
      </c>
      <c r="O14" s="24">
        <v>763104.06</v>
      </c>
      <c r="P14" s="24">
        <v>778290.68</v>
      </c>
      <c r="Q14" s="24">
        <v>464410.61</v>
      </c>
      <c r="R14" s="24">
        <v>449663.74</v>
      </c>
      <c r="S14" s="24"/>
      <c r="T14" s="24"/>
      <c r="U14" s="24"/>
      <c r="V14" s="24"/>
      <c r="W14" s="43">
        <f t="shared" ref="W14:W15" si="2">SUM(I14:S14)</f>
        <v>8238436.0499999998</v>
      </c>
    </row>
    <row r="15" spans="1:23" s="1" customFormat="1" ht="138" customHeight="1" x14ac:dyDescent="0.25">
      <c r="A15" s="79">
        <v>2</v>
      </c>
      <c r="B15" s="21" t="s">
        <v>41</v>
      </c>
      <c r="C15" s="80" t="s">
        <v>42</v>
      </c>
      <c r="D15" s="80" t="s">
        <v>14</v>
      </c>
      <c r="E15" s="20" t="s">
        <v>44</v>
      </c>
      <c r="F15" s="20" t="s">
        <v>131</v>
      </c>
      <c r="G15" s="55" t="s">
        <v>149</v>
      </c>
      <c r="H15" s="27">
        <v>6995464.2199999997</v>
      </c>
      <c r="I15" s="27">
        <v>1336934.3500000001</v>
      </c>
      <c r="J15" s="27">
        <v>1237668.23</v>
      </c>
      <c r="K15" s="27">
        <v>1079056.3999999999</v>
      </c>
      <c r="L15" s="27">
        <v>595876.93999999994</v>
      </c>
      <c r="M15" s="27"/>
      <c r="N15" s="27"/>
      <c r="O15" s="23"/>
      <c r="P15" s="23"/>
      <c r="Q15" s="23"/>
      <c r="R15" s="23"/>
      <c r="S15" s="24"/>
      <c r="T15" s="24"/>
      <c r="U15" s="24"/>
      <c r="V15" s="24"/>
      <c r="W15" s="43">
        <f t="shared" si="2"/>
        <v>4249535.92</v>
      </c>
    </row>
    <row r="16" spans="1:23" s="47" customFormat="1" ht="73.5" customHeight="1" x14ac:dyDescent="0.2">
      <c r="A16" s="97"/>
      <c r="B16" s="101" t="s">
        <v>147</v>
      </c>
      <c r="C16" s="89"/>
      <c r="D16" s="102" t="s">
        <v>5</v>
      </c>
      <c r="E16" s="13" t="s">
        <v>36</v>
      </c>
      <c r="F16" s="60" t="s">
        <v>122</v>
      </c>
      <c r="G16" s="54" t="s">
        <v>111</v>
      </c>
      <c r="H16" s="46">
        <v>9331804.2300000004</v>
      </c>
      <c r="I16" s="6">
        <v>1576905.02</v>
      </c>
      <c r="J16" s="46">
        <v>1102433.1599999999</v>
      </c>
      <c r="K16" s="46">
        <v>718349.01</v>
      </c>
      <c r="L16" s="6">
        <v>642082.55000000005</v>
      </c>
      <c r="M16" s="6">
        <v>602457.48</v>
      </c>
      <c r="N16" s="6">
        <v>490321.33</v>
      </c>
      <c r="O16" s="6">
        <v>931054.18</v>
      </c>
      <c r="P16" s="6">
        <v>994966.77</v>
      </c>
      <c r="Q16" s="6">
        <v>994996.77</v>
      </c>
      <c r="R16" s="6">
        <v>293288.58</v>
      </c>
      <c r="S16" s="6"/>
      <c r="T16" s="6"/>
      <c r="U16" s="6"/>
      <c r="V16" s="6"/>
      <c r="W16" s="43">
        <f t="shared" ref="W16:W18" si="3">SUM(I16:S16)</f>
        <v>8346854.8499999978</v>
      </c>
    </row>
    <row r="17" spans="1:23" s="47" customFormat="1" ht="73.5" customHeight="1" x14ac:dyDescent="0.2">
      <c r="A17" s="97"/>
      <c r="B17" s="101"/>
      <c r="C17" s="86" t="s">
        <v>98</v>
      </c>
      <c r="D17" s="102"/>
      <c r="E17" s="13" t="s">
        <v>37</v>
      </c>
      <c r="F17" s="60" t="s">
        <v>123</v>
      </c>
      <c r="G17" s="54" t="s">
        <v>99</v>
      </c>
      <c r="H17" s="46">
        <v>9331804.2300000004</v>
      </c>
      <c r="I17" s="6">
        <v>1576905.02</v>
      </c>
      <c r="J17" s="46">
        <v>1120058.6399999999</v>
      </c>
      <c r="K17" s="46">
        <v>1141270.3400000001</v>
      </c>
      <c r="L17" s="6">
        <v>840817</v>
      </c>
      <c r="M17" s="6">
        <v>771066.77</v>
      </c>
      <c r="N17" s="6">
        <v>983075.58</v>
      </c>
      <c r="O17" s="6"/>
      <c r="P17" s="6"/>
      <c r="Q17" s="6"/>
      <c r="R17" s="6"/>
      <c r="S17" s="6"/>
      <c r="T17" s="6"/>
      <c r="U17" s="6"/>
      <c r="V17" s="6"/>
      <c r="W17" s="43">
        <f t="shared" si="3"/>
        <v>6433193.3499999996</v>
      </c>
    </row>
    <row r="18" spans="1:23" s="47" customFormat="1" ht="78.75" customHeight="1" x14ac:dyDescent="0.2">
      <c r="A18" s="97"/>
      <c r="B18" s="101"/>
      <c r="C18" s="29" t="s">
        <v>38</v>
      </c>
      <c r="D18" s="102"/>
      <c r="E18" s="13" t="s">
        <v>39</v>
      </c>
      <c r="F18" s="60" t="s">
        <v>124</v>
      </c>
      <c r="G18" s="54" t="s">
        <v>107</v>
      </c>
      <c r="H18" s="46">
        <v>9331804.2300000004</v>
      </c>
      <c r="I18" s="6">
        <v>1576905.02</v>
      </c>
      <c r="J18" s="46">
        <v>1101089.46</v>
      </c>
      <c r="K18" s="46">
        <v>853902.04</v>
      </c>
      <c r="L18" s="6">
        <v>548121.02</v>
      </c>
      <c r="M18" s="6">
        <v>576159.99</v>
      </c>
      <c r="N18" s="6">
        <v>699654.64</v>
      </c>
      <c r="O18" s="6"/>
      <c r="P18" s="6"/>
      <c r="Q18" s="6"/>
      <c r="R18" s="6"/>
      <c r="S18" s="6"/>
      <c r="T18" s="6"/>
      <c r="U18" s="6"/>
      <c r="V18" s="6"/>
      <c r="W18" s="43">
        <f t="shared" si="3"/>
        <v>5355832.17</v>
      </c>
    </row>
    <row r="19" spans="1:23" s="1" customFormat="1" ht="105" customHeight="1" x14ac:dyDescent="0.25">
      <c r="A19" s="33">
        <v>4</v>
      </c>
      <c r="B19" s="25" t="s">
        <v>52</v>
      </c>
      <c r="C19" s="75" t="s">
        <v>93</v>
      </c>
      <c r="D19" s="75" t="s">
        <v>3</v>
      </c>
      <c r="E19" s="20" t="s">
        <v>66</v>
      </c>
      <c r="F19" s="26" t="s">
        <v>132</v>
      </c>
      <c r="G19" s="55" t="s">
        <v>109</v>
      </c>
      <c r="H19" s="27">
        <v>8371377.9100000001</v>
      </c>
      <c r="I19" s="27">
        <v>1599891.35</v>
      </c>
      <c r="J19" s="27">
        <v>1232202.8600000001</v>
      </c>
      <c r="K19" s="27">
        <v>1340371.74</v>
      </c>
      <c r="L19" s="27">
        <v>1319056.47</v>
      </c>
      <c r="M19" s="23">
        <v>829369.25</v>
      </c>
      <c r="N19" s="23">
        <v>980227.93</v>
      </c>
      <c r="O19" s="23">
        <v>260143.75</v>
      </c>
      <c r="P19" s="23"/>
      <c r="Q19" s="23"/>
      <c r="R19" s="23"/>
      <c r="S19" s="24"/>
      <c r="T19" s="24"/>
      <c r="U19" s="24"/>
      <c r="V19" s="24"/>
      <c r="W19" s="43">
        <f t="shared" ref="W19:W26" si="4">SUM(I19:S19)</f>
        <v>7561263.3499999996</v>
      </c>
    </row>
    <row r="20" spans="1:23" s="1" customFormat="1" ht="108.75" customHeight="1" x14ac:dyDescent="0.25">
      <c r="A20" s="33">
        <f t="shared" ref="A20:A32" si="5">SUM(A19+1)</f>
        <v>5</v>
      </c>
      <c r="B20" s="25" t="s">
        <v>53</v>
      </c>
      <c r="C20" s="75" t="s">
        <v>93</v>
      </c>
      <c r="D20" s="75" t="s">
        <v>3</v>
      </c>
      <c r="E20" s="20" t="s">
        <v>67</v>
      </c>
      <c r="F20" s="26" t="s">
        <v>125</v>
      </c>
      <c r="G20" s="55" t="s">
        <v>100</v>
      </c>
      <c r="H20" s="27">
        <v>8555552.3599999994</v>
      </c>
      <c r="I20" s="27">
        <v>1635089.75</v>
      </c>
      <c r="J20" s="27">
        <v>1127299.8999999999</v>
      </c>
      <c r="K20" s="27">
        <v>658902.80000000005</v>
      </c>
      <c r="L20" s="23">
        <v>911560.78</v>
      </c>
      <c r="M20" s="23">
        <v>598543.31999999995</v>
      </c>
      <c r="N20" s="23">
        <v>558662.71</v>
      </c>
      <c r="O20" s="23">
        <v>692695.63</v>
      </c>
      <c r="P20" s="23"/>
      <c r="Q20" s="23"/>
      <c r="R20" s="23"/>
      <c r="S20" s="24"/>
      <c r="T20" s="24"/>
      <c r="U20" s="24"/>
      <c r="V20" s="24"/>
      <c r="W20" s="43">
        <f t="shared" si="4"/>
        <v>6182754.8900000006</v>
      </c>
    </row>
    <row r="21" spans="1:23" s="1" customFormat="1" ht="135" customHeight="1" x14ac:dyDescent="0.25">
      <c r="A21" s="33">
        <f t="shared" si="5"/>
        <v>6</v>
      </c>
      <c r="B21" s="25" t="s">
        <v>54</v>
      </c>
      <c r="C21" s="75" t="s">
        <v>6</v>
      </c>
      <c r="D21" s="75" t="s">
        <v>3</v>
      </c>
      <c r="E21" s="74" t="s">
        <v>68</v>
      </c>
      <c r="F21" s="26" t="s">
        <v>133</v>
      </c>
      <c r="G21" s="55" t="s">
        <v>140</v>
      </c>
      <c r="H21" s="6">
        <v>9120882.0500000007</v>
      </c>
      <c r="I21" s="6">
        <v>1743132.43</v>
      </c>
      <c r="J21" s="27">
        <v>1874198.24</v>
      </c>
      <c r="K21" s="27">
        <v>1690565.41</v>
      </c>
      <c r="L21" s="23">
        <v>1570157.68</v>
      </c>
      <c r="M21" s="23"/>
      <c r="N21" s="23"/>
      <c r="O21" s="23"/>
      <c r="P21" s="23"/>
      <c r="Q21" s="23"/>
      <c r="R21" s="23"/>
      <c r="S21" s="24"/>
      <c r="T21" s="24"/>
      <c r="U21" s="24"/>
      <c r="V21" s="24"/>
      <c r="W21" s="43">
        <f t="shared" si="4"/>
        <v>6878053.7599999998</v>
      </c>
    </row>
    <row r="22" spans="1:23" s="50" customFormat="1" ht="139.5" customHeight="1" x14ac:dyDescent="0.25">
      <c r="A22" s="33">
        <v>7</v>
      </c>
      <c r="B22" s="48" t="s">
        <v>55</v>
      </c>
      <c r="C22" s="75" t="s">
        <v>6</v>
      </c>
      <c r="D22" s="75" t="s">
        <v>3</v>
      </c>
      <c r="E22" s="74" t="s">
        <v>63</v>
      </c>
      <c r="F22" s="26" t="s">
        <v>126</v>
      </c>
      <c r="G22" s="81" t="s">
        <v>102</v>
      </c>
      <c r="H22" s="6">
        <v>5842314.2000000002</v>
      </c>
      <c r="I22" s="6">
        <v>1116550.71</v>
      </c>
      <c r="J22" s="6">
        <v>1234613.73</v>
      </c>
      <c r="K22" s="27">
        <v>1243677.22</v>
      </c>
      <c r="L22" s="23"/>
      <c r="M22" s="23"/>
      <c r="N22" s="23"/>
      <c r="O22" s="23"/>
      <c r="P22" s="23"/>
      <c r="Q22" s="23"/>
      <c r="R22" s="23"/>
      <c r="S22" s="24"/>
      <c r="T22" s="24"/>
      <c r="U22" s="24"/>
      <c r="V22" s="24"/>
      <c r="W22" s="43">
        <f t="shared" si="4"/>
        <v>3594841.66</v>
      </c>
    </row>
    <row r="23" spans="1:23" s="50" customFormat="1" ht="92.25" customHeight="1" x14ac:dyDescent="0.25">
      <c r="A23" s="33">
        <f t="shared" si="5"/>
        <v>8</v>
      </c>
      <c r="B23" s="48" t="s">
        <v>56</v>
      </c>
      <c r="C23" s="75" t="s">
        <v>6</v>
      </c>
      <c r="D23" s="75" t="s">
        <v>3</v>
      </c>
      <c r="E23" s="74" t="s">
        <v>64</v>
      </c>
      <c r="F23" s="26" t="s">
        <v>134</v>
      </c>
      <c r="G23" s="55" t="s">
        <v>103</v>
      </c>
      <c r="H23" s="6">
        <v>11321592.549999999</v>
      </c>
      <c r="I23" s="6">
        <v>2163720.02</v>
      </c>
      <c r="J23" s="6">
        <v>1845817.41</v>
      </c>
      <c r="K23" s="6">
        <v>1313274.51</v>
      </c>
      <c r="L23" s="6">
        <v>1593307.83</v>
      </c>
      <c r="M23" s="82">
        <v>682602.46</v>
      </c>
      <c r="N23" s="82">
        <v>220550.3</v>
      </c>
      <c r="O23" s="23">
        <v>1032683.98</v>
      </c>
      <c r="P23" s="23">
        <v>732479.18</v>
      </c>
      <c r="Q23" s="23">
        <v>482385.4</v>
      </c>
      <c r="R23" s="23">
        <v>366652.58</v>
      </c>
      <c r="S23" s="24"/>
      <c r="T23" s="24"/>
      <c r="U23" s="24"/>
      <c r="V23" s="24"/>
      <c r="W23" s="43">
        <f>SUM(I23:V23)</f>
        <v>10433473.67</v>
      </c>
    </row>
    <row r="24" spans="1:23" s="50" customFormat="1" ht="96.75" customHeight="1" x14ac:dyDescent="0.25">
      <c r="A24" s="33">
        <f t="shared" si="5"/>
        <v>9</v>
      </c>
      <c r="B24" s="48" t="s">
        <v>57</v>
      </c>
      <c r="C24" s="75" t="s">
        <v>6</v>
      </c>
      <c r="D24" s="75" t="s">
        <v>3</v>
      </c>
      <c r="E24" s="74" t="s">
        <v>65</v>
      </c>
      <c r="F24" s="26" t="s">
        <v>135</v>
      </c>
      <c r="G24" s="55" t="s">
        <v>110</v>
      </c>
      <c r="H24" s="6">
        <v>8064749.0700000003</v>
      </c>
      <c r="I24" s="6">
        <v>1541290.15</v>
      </c>
      <c r="J24" s="6">
        <v>1163328.98</v>
      </c>
      <c r="K24" s="6">
        <v>891498.42</v>
      </c>
      <c r="L24" s="6">
        <v>921663.06</v>
      </c>
      <c r="M24" s="23">
        <v>630393.31000000006</v>
      </c>
      <c r="N24" s="23"/>
      <c r="O24" s="23"/>
      <c r="P24" s="23"/>
      <c r="Q24" s="23"/>
      <c r="R24" s="23"/>
      <c r="S24" s="24"/>
      <c r="T24" s="24"/>
      <c r="U24" s="24"/>
      <c r="V24" s="24"/>
      <c r="W24" s="43">
        <f>SUM(I24:S24)</f>
        <v>5148173.92</v>
      </c>
    </row>
    <row r="25" spans="1:23" s="50" customFormat="1" ht="91.5" customHeight="1" x14ac:dyDescent="0.25">
      <c r="A25" s="33">
        <f t="shared" si="5"/>
        <v>10</v>
      </c>
      <c r="B25" s="48" t="s">
        <v>58</v>
      </c>
      <c r="C25" s="75" t="s">
        <v>62</v>
      </c>
      <c r="D25" s="75" t="s">
        <v>7</v>
      </c>
      <c r="E25" s="44" t="s">
        <v>69</v>
      </c>
      <c r="F25" s="26" t="s">
        <v>126</v>
      </c>
      <c r="G25" s="55" t="s">
        <v>141</v>
      </c>
      <c r="H25" s="6">
        <v>15065876.529999999</v>
      </c>
      <c r="I25" s="6">
        <v>2879306.83</v>
      </c>
      <c r="J25" s="6">
        <v>2506675.2999999998</v>
      </c>
      <c r="K25" s="6">
        <v>1784815.48</v>
      </c>
      <c r="L25" s="23"/>
      <c r="M25" s="23"/>
      <c r="N25" s="23"/>
      <c r="O25" s="23"/>
      <c r="P25" s="23"/>
      <c r="Q25" s="23"/>
      <c r="R25" s="23"/>
      <c r="S25" s="24"/>
      <c r="T25" s="24"/>
      <c r="U25" s="24"/>
      <c r="V25" s="24"/>
      <c r="W25" s="43">
        <f>SUM(I25:S25)</f>
        <v>7170797.6099999994</v>
      </c>
    </row>
    <row r="26" spans="1:23" s="2" customFormat="1" ht="108" customHeight="1" x14ac:dyDescent="0.25">
      <c r="A26" s="33">
        <f t="shared" si="5"/>
        <v>11</v>
      </c>
      <c r="B26" s="65" t="s">
        <v>59</v>
      </c>
      <c r="C26" s="75" t="s">
        <v>61</v>
      </c>
      <c r="D26" s="75" t="s">
        <v>61</v>
      </c>
      <c r="E26" s="74" t="s">
        <v>70</v>
      </c>
      <c r="F26" s="26" t="s">
        <v>126</v>
      </c>
      <c r="G26" s="55" t="s">
        <v>148</v>
      </c>
      <c r="H26" s="27">
        <v>15691820.439999999</v>
      </c>
      <c r="I26" s="27">
        <v>2998933.76</v>
      </c>
      <c r="J26" s="27">
        <v>3604406.84</v>
      </c>
      <c r="K26" s="27">
        <v>2739677.94</v>
      </c>
      <c r="L26" s="23">
        <v>2156747.48</v>
      </c>
      <c r="M26" s="23"/>
      <c r="N26" s="23"/>
      <c r="O26" s="23"/>
      <c r="P26" s="23"/>
      <c r="Q26" s="23"/>
      <c r="R26" s="23"/>
      <c r="S26" s="23"/>
      <c r="T26" s="23"/>
      <c r="U26" s="23"/>
      <c r="V26" s="23"/>
      <c r="W26" s="66">
        <f t="shared" si="4"/>
        <v>11499766.02</v>
      </c>
    </row>
    <row r="27" spans="1:23" s="67" customFormat="1" ht="151.5" customHeight="1" x14ac:dyDescent="0.25">
      <c r="A27" s="33">
        <f t="shared" si="5"/>
        <v>12</v>
      </c>
      <c r="B27" s="28" t="s">
        <v>128</v>
      </c>
      <c r="C27" s="75" t="s">
        <v>83</v>
      </c>
      <c r="D27" s="75" t="s">
        <v>5</v>
      </c>
      <c r="E27" s="77" t="s">
        <v>90</v>
      </c>
      <c r="F27" s="26" t="s">
        <v>136</v>
      </c>
      <c r="G27" s="55" t="s">
        <v>142</v>
      </c>
      <c r="H27" s="6">
        <v>9582954.3300000001</v>
      </c>
      <c r="I27" s="6">
        <v>1831441.12</v>
      </c>
      <c r="J27" s="6">
        <v>1776079.97</v>
      </c>
      <c r="K27" s="6">
        <v>3190172.38</v>
      </c>
      <c r="L27" s="24">
        <v>1499440.81</v>
      </c>
      <c r="M27" s="24"/>
      <c r="N27" s="24"/>
      <c r="O27" s="24"/>
      <c r="P27" s="24"/>
      <c r="Q27" s="24"/>
      <c r="R27" s="24"/>
      <c r="S27" s="24"/>
      <c r="T27" s="24"/>
      <c r="U27" s="24"/>
      <c r="V27" s="24"/>
      <c r="W27" s="30">
        <f t="shared" ref="W27:W32" si="6">SUM(I27:T27)</f>
        <v>8297134.2799999993</v>
      </c>
    </row>
    <row r="28" spans="1:23" s="67" customFormat="1" ht="126.75" customHeight="1" x14ac:dyDescent="0.25">
      <c r="A28" s="33">
        <f t="shared" si="5"/>
        <v>13</v>
      </c>
      <c r="B28" s="28" t="s">
        <v>75</v>
      </c>
      <c r="C28" s="75" t="s">
        <v>80</v>
      </c>
      <c r="D28" s="75" t="s">
        <v>40</v>
      </c>
      <c r="E28" s="77" t="s">
        <v>91</v>
      </c>
      <c r="F28" s="26" t="s">
        <v>136</v>
      </c>
      <c r="G28" s="55" t="s">
        <v>150</v>
      </c>
      <c r="H28" s="6">
        <v>7076453.5199999996</v>
      </c>
      <c r="I28" s="6">
        <v>1415290.71</v>
      </c>
      <c r="J28" s="6">
        <v>2223678.2599999998</v>
      </c>
      <c r="K28" s="6">
        <v>2789585.7</v>
      </c>
      <c r="L28" s="24">
        <v>1528912.93</v>
      </c>
      <c r="M28" s="24"/>
      <c r="N28" s="24"/>
      <c r="O28" s="24"/>
      <c r="P28" s="24"/>
      <c r="Q28" s="24"/>
      <c r="R28" s="24"/>
      <c r="S28" s="24"/>
      <c r="T28" s="24"/>
      <c r="U28" s="24"/>
      <c r="V28" s="24"/>
      <c r="W28" s="30">
        <f t="shared" si="6"/>
        <v>7957467.5999999996</v>
      </c>
    </row>
    <row r="29" spans="1:23" s="67" customFormat="1" ht="132.75" customHeight="1" x14ac:dyDescent="0.25">
      <c r="A29" s="33">
        <f t="shared" si="5"/>
        <v>14</v>
      </c>
      <c r="B29" s="28" t="s">
        <v>76</v>
      </c>
      <c r="C29" s="75" t="s">
        <v>81</v>
      </c>
      <c r="D29" s="75" t="s">
        <v>82</v>
      </c>
      <c r="E29" s="77" t="s">
        <v>92</v>
      </c>
      <c r="F29" s="49" t="s">
        <v>138</v>
      </c>
      <c r="G29" s="55" t="s">
        <v>104</v>
      </c>
      <c r="H29" s="6">
        <v>11287740.01</v>
      </c>
      <c r="I29" s="6">
        <v>2257548</v>
      </c>
      <c r="J29" s="6">
        <v>1575139.95</v>
      </c>
      <c r="K29" s="6">
        <v>1575139.95</v>
      </c>
      <c r="L29" s="24">
        <v>1390135.31</v>
      </c>
      <c r="M29" s="24">
        <v>956831.56</v>
      </c>
      <c r="N29" s="24"/>
      <c r="O29" s="24"/>
      <c r="P29" s="24"/>
      <c r="Q29" s="24"/>
      <c r="R29" s="24"/>
      <c r="S29" s="24"/>
      <c r="T29" s="24"/>
      <c r="U29" s="24"/>
      <c r="V29" s="24"/>
      <c r="W29" s="30">
        <f t="shared" si="6"/>
        <v>7754794.7700000014</v>
      </c>
    </row>
    <row r="30" spans="1:23" s="67" customFormat="1" ht="138.75" customHeight="1" x14ac:dyDescent="0.25">
      <c r="A30" s="33">
        <f t="shared" si="5"/>
        <v>15</v>
      </c>
      <c r="B30" s="28" t="s">
        <v>77</v>
      </c>
      <c r="C30" s="75" t="s">
        <v>83</v>
      </c>
      <c r="D30" s="75" t="s">
        <v>5</v>
      </c>
      <c r="E30" s="74" t="s">
        <v>88</v>
      </c>
      <c r="F30" s="49" t="s">
        <v>137</v>
      </c>
      <c r="G30" s="76" t="s">
        <v>112</v>
      </c>
      <c r="H30" s="6">
        <v>8201810.3600000003</v>
      </c>
      <c r="I30" s="6">
        <v>1640362.07</v>
      </c>
      <c r="J30" s="6">
        <v>2070982.12</v>
      </c>
      <c r="K30" s="6">
        <v>903296.61</v>
      </c>
      <c r="L30" s="24">
        <v>903296.61</v>
      </c>
      <c r="M30" s="24">
        <v>642931.62</v>
      </c>
      <c r="N30" s="24">
        <v>684982.77</v>
      </c>
      <c r="O30" s="24"/>
      <c r="P30" s="24"/>
      <c r="Q30" s="24"/>
      <c r="R30" s="24"/>
      <c r="S30" s="24"/>
      <c r="T30" s="24"/>
      <c r="U30" s="24"/>
      <c r="V30" s="24"/>
      <c r="W30" s="30">
        <f>SUM(I30:T30)</f>
        <v>6845851.8000000007</v>
      </c>
    </row>
    <row r="31" spans="1:23" s="67" customFormat="1" ht="121.5" customHeight="1" x14ac:dyDescent="0.25">
      <c r="A31" s="33">
        <f t="shared" si="5"/>
        <v>16</v>
      </c>
      <c r="B31" s="28" t="s">
        <v>78</v>
      </c>
      <c r="C31" s="75" t="s">
        <v>84</v>
      </c>
      <c r="D31" s="75" t="s">
        <v>85</v>
      </c>
      <c r="E31" s="74" t="s">
        <v>89</v>
      </c>
      <c r="F31" s="49" t="s">
        <v>143</v>
      </c>
      <c r="G31" s="54" t="s">
        <v>145</v>
      </c>
      <c r="H31" s="6">
        <v>8811720.8800000008</v>
      </c>
      <c r="I31" s="6">
        <v>1762344.18</v>
      </c>
      <c r="J31" s="6">
        <v>1178986.25</v>
      </c>
      <c r="K31" s="6"/>
      <c r="L31" s="24"/>
      <c r="M31" s="24"/>
      <c r="N31" s="24"/>
      <c r="O31" s="24"/>
      <c r="P31" s="24"/>
      <c r="Q31" s="24"/>
      <c r="R31" s="24"/>
      <c r="S31" s="24"/>
      <c r="T31" s="24"/>
      <c r="U31" s="24"/>
      <c r="V31" s="24"/>
      <c r="W31" s="30">
        <f t="shared" si="6"/>
        <v>2941330.4299999997</v>
      </c>
    </row>
    <row r="32" spans="1:23" s="87" customFormat="1" ht="66" customHeight="1" x14ac:dyDescent="0.25">
      <c r="A32" s="33">
        <f t="shared" si="5"/>
        <v>17</v>
      </c>
      <c r="B32" s="48" t="s">
        <v>79</v>
      </c>
      <c r="C32" s="85" t="s">
        <v>87</v>
      </c>
      <c r="D32" s="85" t="s">
        <v>86</v>
      </c>
      <c r="E32" s="77" t="s">
        <v>97</v>
      </c>
      <c r="F32" s="49" t="s">
        <v>127</v>
      </c>
      <c r="G32" s="54" t="s">
        <v>101</v>
      </c>
      <c r="H32" s="6">
        <v>5682927.71</v>
      </c>
      <c r="I32" s="6">
        <v>1136585.54</v>
      </c>
      <c r="J32" s="6">
        <v>778019.01</v>
      </c>
      <c r="K32" s="6">
        <v>540685.1</v>
      </c>
      <c r="L32" s="24">
        <v>498334.64</v>
      </c>
      <c r="M32" s="24"/>
      <c r="N32" s="24"/>
      <c r="O32" s="24"/>
      <c r="P32" s="24"/>
      <c r="Q32" s="24"/>
      <c r="R32" s="24"/>
      <c r="S32" s="24"/>
      <c r="T32" s="24"/>
      <c r="U32" s="24"/>
      <c r="V32" s="24"/>
      <c r="W32" s="43">
        <f t="shared" si="6"/>
        <v>2953624.29</v>
      </c>
    </row>
    <row r="33" spans="1:23" s="67" customFormat="1" ht="21.95" customHeight="1" x14ac:dyDescent="0.25">
      <c r="E33" s="68"/>
      <c r="F33" s="69"/>
      <c r="G33" s="70"/>
      <c r="H33" s="71"/>
      <c r="I33" s="6"/>
      <c r="J33" s="43"/>
      <c r="K33" s="72"/>
      <c r="L33" s="73"/>
      <c r="M33" s="31"/>
      <c r="N33" s="31"/>
      <c r="O33" s="31"/>
      <c r="P33" s="31"/>
      <c r="Q33" s="31"/>
      <c r="R33" s="31"/>
      <c r="S33" s="31"/>
      <c r="T33" s="31"/>
      <c r="U33" s="31"/>
      <c r="V33" s="31"/>
    </row>
    <row r="34" spans="1:23" s="32" customFormat="1" ht="21.95" customHeight="1" x14ac:dyDescent="0.25">
      <c r="A34" s="100" t="s">
        <v>15</v>
      </c>
      <c r="B34" s="100"/>
      <c r="C34" s="100"/>
      <c r="D34" s="100"/>
      <c r="E34" s="100"/>
      <c r="F34" s="100"/>
      <c r="G34" s="100"/>
      <c r="H34" s="35">
        <f>SUM(H5:H32)</f>
        <v>259321499.91000003</v>
      </c>
      <c r="I34" s="35">
        <f>SUM(I5:I32)</f>
        <v>47276232.449999996</v>
      </c>
      <c r="J34" s="36">
        <f>SUM(J5:J32)</f>
        <v>42068278.169999994</v>
      </c>
      <c r="K34" s="35">
        <f>SUM(K5:K32)</f>
        <v>36244738.010000005</v>
      </c>
      <c r="L34" s="35">
        <f>SUM(L5:L32)</f>
        <v>26583383.829999998</v>
      </c>
      <c r="M34" s="35">
        <f t="shared" ref="M34:Q34" si="7">SUM(M5:M32)</f>
        <v>15227755.040000001</v>
      </c>
      <c r="N34" s="35">
        <f>SUM(N5:N32)</f>
        <v>12797280.259999998</v>
      </c>
      <c r="O34" s="35">
        <f>SUM(O5:O32)</f>
        <v>10593277.510000002</v>
      </c>
      <c r="P34" s="35">
        <f t="shared" si="7"/>
        <v>7882244.6199999992</v>
      </c>
      <c r="Q34" s="35">
        <f t="shared" si="7"/>
        <v>4515628.18</v>
      </c>
      <c r="R34" s="35">
        <f>SUM(R5:R26)</f>
        <v>2541363.92</v>
      </c>
      <c r="S34" s="35">
        <f>SUM(S5:S26)</f>
        <v>1401922.12</v>
      </c>
      <c r="T34" s="35">
        <f>SUM(T5:T33)</f>
        <v>433250.19</v>
      </c>
      <c r="U34" s="35">
        <f>SUM(U5:U33)</f>
        <v>859352.99</v>
      </c>
      <c r="V34" s="35">
        <f>SUM(V5:V33)</f>
        <v>493064.27</v>
      </c>
      <c r="W34" s="35">
        <f>SUM(W5:W32)</f>
        <v>208917771.55999997</v>
      </c>
    </row>
    <row r="35" spans="1:23" ht="23.1" customHeight="1" x14ac:dyDescent="0.25">
      <c r="A35" s="16"/>
      <c r="H35" s="12"/>
      <c r="J35" s="34"/>
      <c r="K35" s="34"/>
      <c r="M35" s="34"/>
      <c r="W35" s="34"/>
    </row>
    <row r="37" spans="1:23" ht="23.1" customHeight="1" x14ac:dyDescent="0.25">
      <c r="E37" s="51"/>
      <c r="F37" s="62"/>
      <c r="T37" s="88"/>
    </row>
    <row r="38" spans="1:23" ht="23.1" customHeight="1" x14ac:dyDescent="0.25">
      <c r="E38" s="52"/>
      <c r="F38" s="63"/>
      <c r="O38" s="88"/>
    </row>
    <row r="39" spans="1:23" ht="23.1" customHeight="1" x14ac:dyDescent="0.25">
      <c r="E39" s="9"/>
      <c r="F39" s="64"/>
    </row>
    <row r="40" spans="1:23" ht="23.1" customHeight="1" x14ac:dyDescent="0.25">
      <c r="E40" s="83" t="s">
        <v>73</v>
      </c>
      <c r="F40" s="57"/>
    </row>
    <row r="41" spans="1:23" ht="23.1" customHeight="1" x14ac:dyDescent="0.25">
      <c r="E41" s="84" t="s">
        <v>108</v>
      </c>
      <c r="F41" s="57"/>
    </row>
    <row r="42" spans="1:23" ht="23.1" customHeight="1" x14ac:dyDescent="0.25">
      <c r="F42" s="57"/>
    </row>
  </sheetData>
  <sheetProtection algorithmName="SHA-512" hashValue="q7CgOXUpihB8GfoLGLlZmE/e40t20gJqAYL7CzyCBk0s6m7J89GzCdYast1ITwWpzYkMnsS0yG531OkZIyd6ZQ==" saltValue="3b2Zm/4CbboGb7DBQ+lL0Q==" spinCount="100000" sheet="1" objects="1" scenarios="1"/>
  <mergeCells count="17">
    <mergeCell ref="A34:G34"/>
    <mergeCell ref="A16:A18"/>
    <mergeCell ref="B16:B18"/>
    <mergeCell ref="D16:D18"/>
    <mergeCell ref="A5:A14"/>
    <mergeCell ref="B5:B14"/>
    <mergeCell ref="D5:D14"/>
    <mergeCell ref="A1:C1"/>
    <mergeCell ref="D1:G1"/>
    <mergeCell ref="H1:N1"/>
    <mergeCell ref="A2:A3"/>
    <mergeCell ref="B2:B3"/>
    <mergeCell ref="C2:D2"/>
    <mergeCell ref="E2:E3"/>
    <mergeCell ref="F2:F3"/>
    <mergeCell ref="G2:G3"/>
    <mergeCell ref="H2:W2"/>
  </mergeCells>
  <pageMargins left="0.11811023622047245" right="0.15748031496062992" top="0.11811023622047245" bottom="0.11811023622047245" header="0" footer="0"/>
  <pageSetup paperSize="17" scale="3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en ejecucion  (3)</vt:lpstr>
      <vt:lpstr>'en ejecucion  (3)'!Área_de_impresión</vt:lpstr>
      <vt:lpstr>'en ejecucion  (3)'!Títulos_a_imprimir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A. Polanco Vasquez</dc:creator>
  <cp:lastModifiedBy>Francis Bussi</cp:lastModifiedBy>
  <cp:lastPrinted>2023-07-04T13:15:44Z</cp:lastPrinted>
  <dcterms:created xsi:type="dcterms:W3CDTF">2015-04-06T13:40:03Z</dcterms:created>
  <dcterms:modified xsi:type="dcterms:W3CDTF">2023-07-04T13:52:08Z</dcterms:modified>
</cp:coreProperties>
</file>