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fonpercloud.sharepoint.com/sites/DPD/Documentos compartidos/PRESUPUESTO Metas F.F/2024/"/>
    </mc:Choice>
  </mc:AlternateContent>
  <xr:revisionPtr revIDLastSave="1" documentId="8_{EE3720C6-C351-480D-9DA8-B2ACC6C31AEC}" xr6:coauthVersionLast="47" xr6:coauthVersionMax="47" xr10:uidLastSave="{A4A93A06-016F-42A3-B0B6-C3FF8CB71CD3}"/>
  <bookViews>
    <workbookView xWindow="-108" yWindow="-108" windowWidth="23256" windowHeight="12576"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C25" i="1" l="1"/>
  <c r="J29" i="1" l="1"/>
  <c r="I29" i="1"/>
  <c r="I25" i="1"/>
</calcChain>
</file>

<file path=xl/sharedStrings.xml><?xml version="1.0" encoding="utf-8"?>
<sst xmlns="http://schemas.openxmlformats.org/spreadsheetml/2006/main" count="76" uniqueCount="76">
  <si>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</si>
  <si>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</si>
  <si>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</si>
  <si>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</si>
  <si>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</si>
  <si>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</si>
  <si>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</si>
  <si>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</si>
  <si>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</si>
  <si>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</si>
  <si>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</si>
  <si>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</si>
  <si>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</si>
  <si>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</si>
  <si>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</si>
  <si>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</si>
  <si>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</si>
  <si>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</si>
  <si>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</si>
  <si>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</si>
  <si>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</si>
  <si>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</si>
  <si>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</si>
  <si>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</si>
  <si>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</si>
  <si>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</si>
  <si>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</si>
  <si>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</si>
  <si>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</si>
  <si>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</si>
  <si>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</si>
  <si>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</si>
  <si>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</si>
  <si>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</si>
  <si>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</si>
  <si>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</si>
  <si>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</si>
  <si>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</si>
  <si>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</si>
  <si>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</si>
  <si>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</si>
  <si>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</si>
  <si>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</si>
  <si>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</si>
  <si>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</si>
  <si>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</si>
  <si>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</si>
  <si>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</si>
  <si>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</si>
  <si>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</si>
  <si>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</si>
  <si>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5142</t>
  </si>
  <si>
    <t>Fondo Patrimonial de las Empresas Reformadas</t>
  </si>
  <si>
    <t>Garantizar la inversión de las empresas reformadas y contribuir al desarrollo del país, mediante la gestión efectiva de la participación accionaria del Estado.</t>
  </si>
  <si>
    <t>Ser reconocida como modelo en el manejo de los recursos generados por las empresas reformadas y por su inversión en el desarrollo del país, con una gestión de calidad, eficiente y eficaz.</t>
  </si>
  <si>
    <t>Igualdad de derechos y oportunidades.</t>
  </si>
  <si>
    <t>Elevar el capital humano y social y las oportunidades económicas para la población en condiciones de pobreza, a fin de elevar su empleabilidad, capacidad de generación de ingresos y mejoría de las condiciones de vida</t>
  </si>
  <si>
    <t>2.3.2</t>
  </si>
  <si>
    <t>"Una sociedad con igualdad de derechos y oportunidades, en la que toda la población tiene garantizada educación, salud, vivienda digna y servicios básicos de calidad, y que promueve la reducción progresiva de la pobreza y la desigualdad social y territorial”</t>
  </si>
  <si>
    <t>0001</t>
  </si>
  <si>
    <t>Programa 11 - Supervisión y administración del patrimonio de las empresas.</t>
  </si>
  <si>
    <t xml:space="preserve">Gestión efectiva y eficiente de la participación accionaria del Estado Dominicano, en las empresas sometidas a la modalidad de Reformas , la cual
incluye la participación del sector privado en la administración de dichas empresas. El programa presupuestario ha sido estructurado en base a la reinversión de los recursos provenientes de los dividendos de las Empresas Reformadas, en tal sentido las partidas presupuestarias como 2.7 Obras, son objetos de constante monitoreo para el cumplimiento de la misión de la institución, así como las partidas de apoyo para que esta ejecución se cumpla.  </t>
  </si>
  <si>
    <t>Comunidades de escasos recursos.</t>
  </si>
  <si>
    <t>6483-Población recibe los beneficios de los proyectos de desarrollo ejecutados.</t>
  </si>
  <si>
    <t>6483 – Población recibe los beneficios de los proyectos de desarrollo ejecutados.</t>
  </si>
  <si>
    <t>No aplica</t>
  </si>
  <si>
    <t>Aída Pardilla Martínez</t>
  </si>
  <si>
    <t>Encargada Planificación y Desarrollo</t>
  </si>
  <si>
    <t xml:space="preserve">  Programación Trimestral</t>
  </si>
  <si>
    <t>Ejecución Trimestral</t>
  </si>
  <si>
    <t>Lineamientos para la Ejecución Presupuestaria 2024 del Fondo Patrimonial de las Empresas Reformadas</t>
  </si>
  <si>
    <t>Terminación y entrega de 10 proyectos de desarrollo en ejecución.</t>
  </si>
  <si>
    <t>Cantidad de proyectos terminados y entregados.</t>
  </si>
  <si>
    <t xml:space="preserve">Construcción de Panaderías Reposterías.
Construcción de Centros de Confección Textil.
Construcción de Viviendas Económicas.                                                                                                                                                                      </t>
  </si>
  <si>
    <t>Para el año 2024 se programó la terminación y entrega de 10 proyectos en ejcución y una programación anual financiera de RD$100,000,000. Para el primer trimestre 2024 se programó la terminación y entrega de 3 proyectos de construcción con una inversión de RD$25,000,000. Fueron terminados 3 proyectos: 1 centro de confección textil, la construcción de 2 viviendas económicas en Santiago y 5 viviendas económicas en San Juan. La ejecución financiera  fue de RD$35,611,745.59 lo que significó un 142.45% por encima de la programación de la meta financiera.</t>
  </si>
  <si>
    <t>Informe Trimestral de Metas Físicas-Financieras Enero-Marzo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</si>
</sst>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0"/>
      <name val="Calibri"/>
      <family val="2"/>
      <scheme val="minor"/>
    </font>
    <font>
      <i/>
      <sz val="11"/>
      <name val="Calibri"/>
      <family val="2"/>
      <scheme val="minor"/>
    </font>
    <font>
      <sz val="9"/>
      <name val="Calibri"/>
      <family val="2"/>
      <scheme val="minor"/>
    </font>
    <font>
      <b/>
      <sz val="12"/>
      <name val="Calibri"/>
      <family val="2"/>
      <scheme val="minor"/>
    </font>
    <font>
      <sz val="11"/>
      <name val="Calibri"/>
      <family val="2"/>
      <scheme val="minor"/>
    </font>
    <font>
      <b/>
      <sz val="10"/>
      <name val="Arial"/>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9" fillId="0" borderId="0" xfId="0" applyFont="1" applyAlignment="1" applyProtection="1">
      <alignment horizontal="left" vertical="center" wrapText="1"/>
      <protection locked="0"/>
    </xf>
    <xf numFmtId="0" fontId="2" fillId="0" borderId="22" xfId="0" applyFont="1" applyBorder="1" applyAlignment="1">
      <alignment vertical="top"/>
    </xf>
    <xf numFmtId="0" fontId="14" fillId="0" borderId="24" xfId="0" applyFont="1" applyBorder="1" applyAlignment="1" applyProtection="1">
      <alignment vertical="top" wrapText="1"/>
      <protection locked="0"/>
    </xf>
    <xf numFmtId="0" fontId="14" fillId="0" borderId="28" xfId="0" applyFont="1" applyBorder="1" applyAlignment="1" applyProtection="1">
      <alignment vertical="top" wrapText="1"/>
      <protection locked="0"/>
    </xf>
    <xf numFmtId="9" fontId="14" fillId="0" borderId="28" xfId="0" applyNumberFormat="1" applyFont="1" applyBorder="1" applyAlignment="1" applyProtection="1">
      <alignment horizontal="center" vertical="center" wrapText="1" readingOrder="1"/>
      <protection locked="0"/>
    </xf>
    <xf numFmtId="0" fontId="11" fillId="0" borderId="10" xfId="0" applyFont="1" applyBorder="1" applyProtection="1">
      <protection locked="0"/>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166" fontId="14" fillId="7" borderId="25" xfId="0"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64" fontId="23" fillId="0" borderId="12" xfId="0" applyNumberFormat="1" applyFont="1" applyBorder="1" applyAlignment="1">
      <alignment horizontal="center" vertical="center" wrapText="1"/>
    </xf>
    <xf numFmtId="1" fontId="14" fillId="0" borderId="28" xfId="0" applyNumberFormat="1" applyFont="1" applyBorder="1" applyAlignment="1" applyProtection="1">
      <alignment horizontal="center" vertical="center" wrapText="1" readingOrder="1"/>
      <protection locked="0"/>
    </xf>
    <xf numFmtId="0" fontId="25" fillId="0" borderId="17" xfId="0" applyFont="1" applyBorder="1"/>
    <xf numFmtId="0" fontId="25" fillId="0" borderId="0" xfId="0" applyFont="1"/>
    <xf numFmtId="0" fontId="17" fillId="8" borderId="30" xfId="0" applyFont="1" applyFill="1" applyBorder="1" applyAlignment="1">
      <alignment horizontal="center" vertical="center" wrapText="1" readingOrder="1"/>
    </xf>
    <xf numFmtId="0" fontId="17" fillId="8" borderId="31" xfId="0" applyFont="1" applyFill="1" applyBorder="1" applyAlignment="1">
      <alignment horizontal="center" vertical="center" wrapText="1" readingOrder="1"/>
    </xf>
    <xf numFmtId="0" fontId="17" fillId="8" borderId="32" xfId="0" applyFont="1" applyFill="1" applyBorder="1" applyAlignment="1">
      <alignment horizontal="center" vertical="center" wrapText="1" readingOrder="1"/>
    </xf>
    <xf numFmtId="165" fontId="14" fillId="0" borderId="28" xfId="0" applyNumberFormat="1" applyFont="1" applyBorder="1" applyAlignment="1" applyProtection="1">
      <alignment horizontal="center" vertical="center" wrapText="1" readingOrder="1"/>
      <protection locked="0"/>
    </xf>
    <xf numFmtId="43" fontId="26" fillId="0" borderId="22" xfId="1" applyFont="1" applyFill="1" applyBorder="1" applyAlignment="1">
      <alignment horizontal="left"/>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0" fontId="19" fillId="0" borderId="38" xfId="0" applyFont="1" applyBorder="1" applyAlignment="1" applyProtection="1">
      <alignment horizontal="left" vertical="center" wrapText="1"/>
      <protection locked="0"/>
    </xf>
    <xf numFmtId="0" fontId="19" fillId="0" borderId="39"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8" fillId="0" borderId="22" xfId="0" applyFont="1" applyBorder="1" applyAlignment="1">
      <alignment horizontal="left" vertical="center" wrapText="1"/>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49" fontId="18" fillId="0" borderId="21" xfId="0" quotePrefix="1" applyNumberFormat="1" applyFont="1" applyBorder="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4" fillId="5" borderId="17" xfId="0" applyFont="1" applyFill="1" applyBorder="1" applyAlignment="1">
      <alignment horizontal="left" vertical="center"/>
    </xf>
    <xf numFmtId="0" fontId="24" fillId="5" borderId="0" xfId="0" applyFont="1" applyFill="1" applyAlignment="1">
      <alignment horizontal="left" vertical="center"/>
    </xf>
    <xf numFmtId="0" fontId="24" fillId="5" borderId="18" xfId="0" applyFont="1" applyFill="1" applyBorder="1" applyAlignment="1">
      <alignment horizontal="left" vertical="center"/>
    </xf>
    <xf numFmtId="0" fontId="13"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2" fillId="0" borderId="0" xfId="0" applyFont="1" applyAlignment="1" applyProtection="1">
      <alignment horizontal="left" vertical="center"/>
      <protection locked="0"/>
    </xf>
    <xf numFmtId="0" fontId="22" fillId="0" borderId="18" xfId="0" applyFont="1" applyBorder="1" applyAlignment="1" applyProtection="1">
      <alignment horizontal="left" vertical="center"/>
      <protection locked="0"/>
    </xf>
    <xf numFmtId="39" fontId="11" fillId="0" borderId="26"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0" xfId="0" applyFont="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3"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16"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Tabla1[[#This Row],[Física 
(E)]]/Tabla1[[#This Row],[Física
(C)]]</calculatedColumnFormula>
    </tableColumn>
    <tableColumn id="8" xr3:uid="{CAB2F777-24BA-4EFC-82F9-153B93171D9B}"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5"/>
  <sheetViews>
    <sheetView tabSelected="1" view="pageBreakPreview" zoomScaleNormal="100" zoomScaleSheetLayoutView="100" workbookViewId="0">
      <selection activeCell="B1" sqref="B1:J1"/>
    </sheetView>
  </sheetViews>
  <sheetFormatPr baseColWidth="10" defaultRowHeight="14.4" x14ac:dyDescent="0.3"/>
  <cols>
    <col min="1" max="1" width="23" style="6" customWidth="1"/>
    <col min="2" max="2" width="19.88671875" style="6" bestFit="1" customWidth="1"/>
    <col min="3" max="10" width="12.6640625" style="6" customWidth="1"/>
    <col min="11" max="11" width="11.44140625" style="6"/>
  </cols>
  <sheetData>
    <row r="1" spans="1:11" ht="21.6" thickBot="1" x14ac:dyDescent="0.35">
      <c r="A1" s="10"/>
      <c r="B1" s="55" t="s">
        <v>75</v>
      </c>
      <c r="C1" s="56"/>
      <c r="D1" s="56"/>
      <c r="E1" s="56"/>
      <c r="F1" s="56"/>
      <c r="G1" s="56"/>
      <c r="H1" s="56"/>
      <c r="I1" s="56"/>
      <c r="J1" s="57"/>
      <c r="K1" s="1"/>
    </row>
    <row r="2" spans="1:11" ht="21.6" thickBot="1" x14ac:dyDescent="0.35">
      <c r="A2" s="11"/>
      <c r="B2" s="58" t="s">
        <v>0</v>
      </c>
      <c r="C2" s="59"/>
      <c r="D2" s="58" t="s">
        <v>1</v>
      </c>
      <c r="E2" s="59"/>
      <c r="F2" s="59"/>
      <c r="G2" s="59"/>
      <c r="H2" s="60"/>
      <c r="I2" s="2" t="s">
        <v>2</v>
      </c>
      <c r="J2" s="3" t="s">
        <v>3</v>
      </c>
      <c r="K2" s="1"/>
    </row>
    <row r="3" spans="1:11" ht="21.6" thickBot="1" x14ac:dyDescent="0.35">
      <c r="A3" s="12"/>
      <c r="B3" s="61"/>
      <c r="C3" s="62"/>
      <c r="D3" s="61" t="s">
        <v>70</v>
      </c>
      <c r="E3" s="62"/>
      <c r="F3" s="62"/>
      <c r="G3" s="62"/>
      <c r="H3" s="63"/>
      <c r="I3" s="24">
        <v>45383</v>
      </c>
      <c r="J3" s="4">
        <v>0</v>
      </c>
      <c r="K3" s="1"/>
    </row>
    <row r="4" spans="1:11" x14ac:dyDescent="0.3">
      <c r="A4" s="64"/>
      <c r="B4" s="65"/>
      <c r="C4" s="65"/>
      <c r="D4" s="66"/>
      <c r="E4" s="66"/>
      <c r="F4" s="66"/>
      <c r="G4" s="66"/>
      <c r="H4" s="66"/>
      <c r="I4" s="65"/>
      <c r="J4" s="67"/>
      <c r="K4" s="1"/>
    </row>
    <row r="5" spans="1:11" ht="3" customHeight="1" x14ac:dyDescent="0.3">
      <c r="A5" s="49"/>
      <c r="B5" s="50"/>
      <c r="C5" s="50"/>
      <c r="D5" s="50"/>
      <c r="E5" s="50"/>
      <c r="F5" s="50"/>
      <c r="G5" s="50"/>
      <c r="H5" s="50"/>
      <c r="I5" s="50"/>
      <c r="J5" s="51"/>
      <c r="K5" s="1"/>
    </row>
    <row r="6" spans="1:11" ht="15.6" x14ac:dyDescent="0.3">
      <c r="A6" s="42" t="s">
        <v>4</v>
      </c>
      <c r="B6" s="43"/>
      <c r="C6" s="43"/>
      <c r="D6" s="43"/>
      <c r="E6" s="43"/>
      <c r="F6" s="43"/>
      <c r="G6" s="43"/>
      <c r="H6" s="43"/>
      <c r="I6" s="43"/>
      <c r="J6" s="44"/>
      <c r="K6" s="1"/>
    </row>
    <row r="7" spans="1:11" ht="15.6" x14ac:dyDescent="0.3">
      <c r="A7" s="52" t="s">
        <v>5</v>
      </c>
      <c r="B7" s="53"/>
      <c r="C7" s="53"/>
      <c r="D7" s="53"/>
      <c r="E7" s="53"/>
      <c r="F7" s="53"/>
      <c r="G7" s="53"/>
      <c r="H7" s="53"/>
      <c r="I7" s="53"/>
      <c r="J7" s="54"/>
      <c r="K7" s="1"/>
    </row>
    <row r="8" spans="1:11" x14ac:dyDescent="0.3">
      <c r="A8" s="5" t="s">
        <v>6</v>
      </c>
      <c r="B8" s="33" t="s">
        <v>51</v>
      </c>
      <c r="C8" s="34"/>
      <c r="D8" s="34"/>
      <c r="E8" s="34"/>
      <c r="F8" s="34"/>
      <c r="G8" s="34"/>
      <c r="H8" s="34"/>
      <c r="I8" s="34"/>
      <c r="J8" s="35"/>
      <c r="K8" s="1"/>
    </row>
    <row r="9" spans="1:11" x14ac:dyDescent="0.3">
      <c r="A9" s="13" t="s">
        <v>36</v>
      </c>
      <c r="B9" s="46" t="s">
        <v>59</v>
      </c>
      <c r="C9" s="47"/>
      <c r="D9" s="47"/>
      <c r="E9" s="47"/>
      <c r="F9" s="47"/>
      <c r="G9" s="47"/>
      <c r="H9" s="47"/>
      <c r="I9" s="47"/>
      <c r="J9" s="48"/>
      <c r="K9" s="1"/>
    </row>
    <row r="10" spans="1:11" x14ac:dyDescent="0.3">
      <c r="A10" s="13" t="s">
        <v>37</v>
      </c>
      <c r="B10" s="46" t="s">
        <v>52</v>
      </c>
      <c r="C10" s="47"/>
      <c r="D10" s="47"/>
      <c r="E10" s="47"/>
      <c r="F10" s="47"/>
      <c r="G10" s="47"/>
      <c r="H10" s="47"/>
      <c r="I10" s="47"/>
      <c r="J10" s="48"/>
      <c r="K10" s="1"/>
    </row>
    <row r="11" spans="1:11" ht="30.75" customHeight="1" x14ac:dyDescent="0.3">
      <c r="A11" s="5" t="s">
        <v>7</v>
      </c>
      <c r="B11" s="36" t="s">
        <v>53</v>
      </c>
      <c r="C11" s="37"/>
      <c r="D11" s="37"/>
      <c r="E11" s="37"/>
      <c r="F11" s="37"/>
      <c r="G11" s="37"/>
      <c r="H11" s="37"/>
      <c r="I11" s="37"/>
      <c r="J11" s="38"/>
    </row>
    <row r="12" spans="1:11" ht="42.75" customHeight="1" x14ac:dyDescent="0.3">
      <c r="A12" s="5" t="s">
        <v>8</v>
      </c>
      <c r="B12" s="39" t="s">
        <v>54</v>
      </c>
      <c r="C12" s="40"/>
      <c r="D12" s="40"/>
      <c r="E12" s="40"/>
      <c r="F12" s="40"/>
      <c r="G12" s="40"/>
      <c r="H12" s="40"/>
      <c r="I12" s="40"/>
      <c r="J12" s="41"/>
    </row>
    <row r="13" spans="1:11" ht="15.6" x14ac:dyDescent="0.3">
      <c r="A13" s="42" t="s">
        <v>9</v>
      </c>
      <c r="B13" s="43"/>
      <c r="C13" s="43"/>
      <c r="D13" s="43"/>
      <c r="E13" s="43"/>
      <c r="F13" s="43"/>
      <c r="G13" s="43"/>
      <c r="H13" s="43"/>
      <c r="I13" s="43"/>
      <c r="J13" s="44"/>
    </row>
    <row r="14" spans="1:11" ht="40.950000000000003" customHeight="1" x14ac:dyDescent="0.3">
      <c r="A14" s="5" t="s">
        <v>10</v>
      </c>
      <c r="B14" s="20">
        <v>2</v>
      </c>
      <c r="C14" s="45" t="s">
        <v>58</v>
      </c>
      <c r="D14" s="45"/>
      <c r="E14" s="45"/>
      <c r="F14" s="45"/>
      <c r="G14" s="45"/>
      <c r="H14" s="45"/>
      <c r="I14" s="45"/>
      <c r="J14" s="45"/>
    </row>
    <row r="15" spans="1:11" ht="26.25" customHeight="1" x14ac:dyDescent="0.3">
      <c r="A15" s="5" t="s">
        <v>11</v>
      </c>
      <c r="B15" s="21">
        <v>2.2999999999999998</v>
      </c>
      <c r="C15" s="45" t="s">
        <v>55</v>
      </c>
      <c r="D15" s="45"/>
      <c r="E15" s="45"/>
      <c r="F15" s="45"/>
      <c r="G15" s="45"/>
      <c r="H15" s="45"/>
      <c r="I15" s="45"/>
      <c r="J15" s="45"/>
    </row>
    <row r="16" spans="1:11" ht="31.5" customHeight="1" x14ac:dyDescent="0.3">
      <c r="A16" s="5" t="s">
        <v>12</v>
      </c>
      <c r="B16" s="7" t="s">
        <v>57</v>
      </c>
      <c r="C16" s="45" t="s">
        <v>56</v>
      </c>
      <c r="D16" s="45"/>
      <c r="E16" s="45"/>
      <c r="F16" s="45"/>
      <c r="G16" s="45"/>
      <c r="H16" s="45"/>
      <c r="I16" s="45"/>
      <c r="J16" s="45"/>
    </row>
    <row r="17" spans="1:11" ht="15.6" x14ac:dyDescent="0.3">
      <c r="A17" s="42" t="s">
        <v>13</v>
      </c>
      <c r="B17" s="43"/>
      <c r="C17" s="43"/>
      <c r="D17" s="43"/>
      <c r="E17" s="43"/>
      <c r="F17" s="43"/>
      <c r="G17" s="43"/>
      <c r="H17" s="43"/>
      <c r="I17" s="43"/>
      <c r="J17" s="44"/>
    </row>
    <row r="18" spans="1:11" ht="29.25" customHeight="1" x14ac:dyDescent="0.3">
      <c r="A18" s="5" t="s">
        <v>14</v>
      </c>
      <c r="B18" s="40" t="s">
        <v>60</v>
      </c>
      <c r="C18" s="40"/>
      <c r="D18" s="40"/>
      <c r="E18" s="40"/>
      <c r="F18" s="40"/>
      <c r="G18" s="40"/>
      <c r="H18" s="40"/>
      <c r="I18" s="40"/>
      <c r="J18" s="41"/>
    </row>
    <row r="19" spans="1:11" ht="88.95" customHeight="1" x14ac:dyDescent="0.3">
      <c r="A19" s="8" t="s">
        <v>15</v>
      </c>
      <c r="B19" s="40" t="s">
        <v>61</v>
      </c>
      <c r="C19" s="40"/>
      <c r="D19" s="40"/>
      <c r="E19" s="40"/>
      <c r="F19" s="40"/>
      <c r="G19" s="40"/>
      <c r="H19" s="40"/>
      <c r="I19" s="40"/>
      <c r="J19" s="41"/>
    </row>
    <row r="20" spans="1:11" ht="34.5" customHeight="1" x14ac:dyDescent="0.3">
      <c r="A20" s="8" t="s">
        <v>16</v>
      </c>
      <c r="B20" s="40" t="s">
        <v>62</v>
      </c>
      <c r="C20" s="40"/>
      <c r="D20" s="40"/>
      <c r="E20" s="40"/>
      <c r="F20" s="40"/>
      <c r="G20" s="40"/>
      <c r="H20" s="40"/>
      <c r="I20" s="40"/>
      <c r="J20" s="41"/>
    </row>
    <row r="21" spans="1:11" ht="35.25" customHeight="1" x14ac:dyDescent="0.3">
      <c r="A21" s="8" t="s">
        <v>38</v>
      </c>
      <c r="B21" s="40" t="s">
        <v>71</v>
      </c>
      <c r="C21" s="40"/>
      <c r="D21" s="40"/>
      <c r="E21" s="40"/>
      <c r="F21" s="40"/>
      <c r="G21" s="40"/>
      <c r="H21" s="40"/>
      <c r="I21" s="40"/>
      <c r="J21" s="41"/>
      <c r="K21" s="1"/>
    </row>
    <row r="22" spans="1:11" ht="15.6" x14ac:dyDescent="0.3">
      <c r="A22" s="42" t="s">
        <v>17</v>
      </c>
      <c r="B22" s="43"/>
      <c r="C22" s="43"/>
      <c r="D22" s="43"/>
      <c r="E22" s="43"/>
      <c r="F22" s="43"/>
      <c r="G22" s="43"/>
      <c r="H22" s="43"/>
      <c r="I22" s="43"/>
      <c r="J22" s="44"/>
    </row>
    <row r="23" spans="1:11" ht="15.6" x14ac:dyDescent="0.3">
      <c r="A23" s="52" t="s">
        <v>18</v>
      </c>
      <c r="B23" s="53"/>
      <c r="C23" s="53"/>
      <c r="D23" s="53"/>
      <c r="E23" s="53"/>
      <c r="F23" s="53"/>
      <c r="G23" s="53"/>
      <c r="H23" s="53"/>
      <c r="I23" s="53"/>
      <c r="J23" s="54"/>
      <c r="K23" s="1"/>
    </row>
    <row r="24" spans="1:11" ht="15" customHeight="1" x14ac:dyDescent="0.3">
      <c r="A24" s="83" t="s">
        <v>19</v>
      </c>
      <c r="B24" s="84"/>
      <c r="C24" s="85" t="s">
        <v>20</v>
      </c>
      <c r="D24" s="87"/>
      <c r="E24" s="87"/>
      <c r="F24" s="87" t="s">
        <v>21</v>
      </c>
      <c r="G24" s="87"/>
      <c r="H24" s="84"/>
      <c r="I24" s="85" t="s">
        <v>22</v>
      </c>
      <c r="J24" s="86"/>
    </row>
    <row r="25" spans="1:11" x14ac:dyDescent="0.3">
      <c r="A25" s="70">
        <v>3912848360</v>
      </c>
      <c r="B25" s="71"/>
      <c r="C25" s="70">
        <f>(A25-F25)</f>
        <v>3694239048.29</v>
      </c>
      <c r="D25" s="82"/>
      <c r="E25" s="23"/>
      <c r="F25" s="70">
        <v>218609311.71000001</v>
      </c>
      <c r="G25" s="71"/>
      <c r="H25" s="23"/>
      <c r="I25" s="72">
        <f>(F25/A25)</f>
        <v>5.5869609961066831E-2</v>
      </c>
      <c r="J25" s="73"/>
    </row>
    <row r="26" spans="1:11" ht="15.6" x14ac:dyDescent="0.3">
      <c r="A26" s="74" t="s">
        <v>23</v>
      </c>
      <c r="B26" s="75"/>
      <c r="C26" s="75"/>
      <c r="D26" s="75"/>
      <c r="E26" s="75"/>
      <c r="F26" s="75"/>
      <c r="G26" s="75"/>
      <c r="H26" s="75"/>
      <c r="I26" s="75"/>
      <c r="J26" s="76"/>
      <c r="K26" s="1"/>
    </row>
    <row r="27" spans="1:11" x14ac:dyDescent="0.3">
      <c r="A27" s="26"/>
      <c r="B27" s="27"/>
      <c r="C27" s="77" t="s">
        <v>24</v>
      </c>
      <c r="D27" s="78"/>
      <c r="E27" s="77" t="s">
        <v>68</v>
      </c>
      <c r="F27" s="78"/>
      <c r="G27" s="77" t="s">
        <v>69</v>
      </c>
      <c r="H27" s="77"/>
      <c r="I27" s="77" t="s">
        <v>25</v>
      </c>
      <c r="J27" s="79"/>
    </row>
    <row r="28" spans="1:11" ht="41.4" x14ac:dyDescent="0.3">
      <c r="A28" s="28" t="s">
        <v>26</v>
      </c>
      <c r="B28" s="29" t="s">
        <v>27</v>
      </c>
      <c r="C28" s="29" t="s">
        <v>39</v>
      </c>
      <c r="D28" s="29" t="s">
        <v>40</v>
      </c>
      <c r="E28" s="29" t="s">
        <v>42</v>
      </c>
      <c r="F28" s="29" t="s">
        <v>43</v>
      </c>
      <c r="G28" s="29" t="s">
        <v>44</v>
      </c>
      <c r="H28" s="29" t="s">
        <v>45</v>
      </c>
      <c r="I28" s="29" t="s">
        <v>46</v>
      </c>
      <c r="J28" s="30" t="s">
        <v>47</v>
      </c>
    </row>
    <row r="29" spans="1:11" ht="45" customHeight="1" x14ac:dyDescent="0.3">
      <c r="A29" s="16" t="s">
        <v>63</v>
      </c>
      <c r="B29" s="17" t="s">
        <v>72</v>
      </c>
      <c r="C29" s="25">
        <v>10</v>
      </c>
      <c r="D29" s="31">
        <v>100000000</v>
      </c>
      <c r="E29" s="25">
        <v>3</v>
      </c>
      <c r="F29" s="31">
        <v>25000000</v>
      </c>
      <c r="G29" s="25">
        <v>3</v>
      </c>
      <c r="H29" s="31">
        <v>35611745.590000004</v>
      </c>
      <c r="I29" s="18">
        <f>Tabla1[[#This Row],[Física 
(E)]]/Tabla1[[#This Row],[Física
(C)]]</f>
        <v>1</v>
      </c>
      <c r="J29" s="22">
        <f>Tabla1[[#This Row],[Financiera 
 (F)]]/Tabla1[[#This Row],[Financiera
(D)]]</f>
        <v>1.4244698236000002</v>
      </c>
    </row>
    <row r="30" spans="1:11" ht="15.6" x14ac:dyDescent="0.3">
      <c r="A30" s="42" t="s">
        <v>28</v>
      </c>
      <c r="B30" s="43"/>
      <c r="C30" s="43"/>
      <c r="D30" s="43"/>
      <c r="E30" s="43"/>
      <c r="F30" s="43"/>
      <c r="G30" s="43"/>
      <c r="H30" s="43"/>
      <c r="I30" s="43"/>
      <c r="J30" s="44"/>
    </row>
    <row r="31" spans="1:11" ht="15.6" x14ac:dyDescent="0.3">
      <c r="A31" s="52" t="s">
        <v>29</v>
      </c>
      <c r="B31" s="53"/>
      <c r="C31" s="53"/>
      <c r="D31" s="53"/>
      <c r="E31" s="53"/>
      <c r="F31" s="53"/>
      <c r="G31" s="53"/>
      <c r="H31" s="53"/>
      <c r="I31" s="53"/>
      <c r="J31" s="54"/>
      <c r="K31" s="1"/>
    </row>
    <row r="32" spans="1:11" ht="26.4" customHeight="1" x14ac:dyDescent="0.3">
      <c r="A32" s="9" t="s">
        <v>30</v>
      </c>
      <c r="B32" s="68" t="s">
        <v>64</v>
      </c>
      <c r="C32" s="68"/>
      <c r="D32" s="68"/>
      <c r="E32" s="68"/>
      <c r="F32" s="68"/>
      <c r="G32" s="68"/>
      <c r="H32" s="68"/>
      <c r="I32" s="68"/>
      <c r="J32" s="69"/>
    </row>
    <row r="33" spans="1:11" ht="64.2" customHeight="1" x14ac:dyDescent="0.3">
      <c r="A33" s="9" t="s">
        <v>31</v>
      </c>
      <c r="B33" s="68" t="s">
        <v>73</v>
      </c>
      <c r="C33" s="80"/>
      <c r="D33" s="80"/>
      <c r="E33" s="80"/>
      <c r="F33" s="80"/>
      <c r="G33" s="80"/>
      <c r="H33" s="80"/>
      <c r="I33" s="80"/>
      <c r="J33" s="81"/>
    </row>
    <row r="34" spans="1:11" ht="63" customHeight="1" x14ac:dyDescent="0.3">
      <c r="A34" s="9" t="s">
        <v>32</v>
      </c>
      <c r="B34" s="68" t="s">
        <v>74</v>
      </c>
      <c r="C34" s="68"/>
      <c r="D34" s="68"/>
      <c r="E34" s="68"/>
      <c r="F34" s="68"/>
      <c r="G34" s="68"/>
      <c r="H34" s="68"/>
      <c r="I34" s="68"/>
      <c r="J34" s="69"/>
    </row>
    <row r="35" spans="1:11" ht="26.4" customHeight="1" x14ac:dyDescent="0.3">
      <c r="A35" s="9" t="s">
        <v>33</v>
      </c>
      <c r="B35" s="40"/>
      <c r="C35" s="40"/>
      <c r="D35" s="40"/>
      <c r="E35" s="40"/>
      <c r="F35" s="40"/>
      <c r="G35" s="40"/>
      <c r="H35" s="40"/>
      <c r="I35" s="40"/>
      <c r="J35" s="41"/>
    </row>
    <row r="36" spans="1:11" ht="15.6" x14ac:dyDescent="0.3">
      <c r="A36" s="42" t="s">
        <v>34</v>
      </c>
      <c r="B36" s="43"/>
      <c r="C36" s="43"/>
      <c r="D36" s="43"/>
      <c r="E36" s="43"/>
      <c r="F36" s="43"/>
      <c r="G36" s="43"/>
      <c r="H36" s="43"/>
      <c r="I36" s="43"/>
      <c r="J36" s="44"/>
    </row>
    <row r="37" spans="1:11" ht="15.6" x14ac:dyDescent="0.3">
      <c r="A37" s="90" t="s">
        <v>35</v>
      </c>
      <c r="B37" s="91"/>
      <c r="C37" s="91"/>
      <c r="D37" s="91"/>
      <c r="E37" s="91"/>
      <c r="F37" s="91"/>
      <c r="G37" s="91"/>
      <c r="H37" s="91"/>
      <c r="I37" s="91"/>
      <c r="J37" s="92"/>
      <c r="K37" s="1"/>
    </row>
    <row r="38" spans="1:11" ht="17.399999999999999" customHeight="1" x14ac:dyDescent="0.3">
      <c r="A38" s="93" t="s">
        <v>65</v>
      </c>
      <c r="B38" s="94"/>
      <c r="C38" s="94"/>
      <c r="D38" s="94"/>
      <c r="E38" s="94"/>
      <c r="F38" s="94"/>
      <c r="G38" s="94"/>
      <c r="H38" s="94"/>
      <c r="I38" s="94"/>
      <c r="J38" s="95"/>
    </row>
    <row r="39" spans="1:11" ht="6" customHeight="1" x14ac:dyDescent="0.3">
      <c r="A39" s="14"/>
      <c r="B39" s="14"/>
      <c r="C39" s="14"/>
      <c r="D39" s="14"/>
      <c r="E39" s="14"/>
      <c r="F39" s="14"/>
      <c r="G39" s="14"/>
      <c r="H39" s="14"/>
      <c r="I39" s="14"/>
      <c r="J39" s="14"/>
    </row>
    <row r="40" spans="1:11" ht="15" customHeight="1" x14ac:dyDescent="0.3">
      <c r="A40" s="96" t="s">
        <v>41</v>
      </c>
      <c r="B40" s="96"/>
      <c r="C40" s="96"/>
      <c r="D40" s="96"/>
      <c r="E40" s="96"/>
      <c r="F40" s="96"/>
      <c r="G40" s="96"/>
      <c r="H40" s="96"/>
      <c r="I40" s="96"/>
      <c r="J40" s="96"/>
    </row>
    <row r="41" spans="1:11" ht="25.2" customHeight="1" x14ac:dyDescent="0.3">
      <c r="G41" s="88"/>
      <c r="H41" s="88"/>
      <c r="I41" s="88"/>
      <c r="J41" s="88"/>
    </row>
    <row r="42" spans="1:11" x14ac:dyDescent="0.3">
      <c r="A42" s="15" t="s">
        <v>48</v>
      </c>
      <c r="B42" s="32">
        <v>3912848360</v>
      </c>
    </row>
    <row r="43" spans="1:11" ht="15" thickBot="1" x14ac:dyDescent="0.35">
      <c r="A43" s="15" t="s">
        <v>49</v>
      </c>
      <c r="B43" s="32">
        <v>3912848360</v>
      </c>
      <c r="G43" s="19"/>
      <c r="H43" s="19"/>
      <c r="I43" s="19"/>
      <c r="J43" s="19"/>
    </row>
    <row r="44" spans="1:11" x14ac:dyDescent="0.3">
      <c r="A44" s="15" t="s">
        <v>50</v>
      </c>
      <c r="B44" s="32">
        <f>(F25)</f>
        <v>218609311.71000001</v>
      </c>
      <c r="G44" s="89" t="s">
        <v>66</v>
      </c>
      <c r="H44" s="89"/>
      <c r="I44" s="89"/>
      <c r="J44" s="89"/>
    </row>
    <row r="45" spans="1:11" x14ac:dyDescent="0.3">
      <c r="G45" s="89" t="s">
        <v>67</v>
      </c>
      <c r="H45" s="89"/>
      <c r="I45" s="89"/>
      <c r="J45" s="89"/>
    </row>
  </sheetData>
  <mergeCells count="51">
    <mergeCell ref="C15:J15"/>
    <mergeCell ref="G41:J41"/>
    <mergeCell ref="G44:J44"/>
    <mergeCell ref="G45:J45"/>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4:J34"/>
    <mergeCell ref="B35:J35"/>
    <mergeCell ref="A25:B25"/>
    <mergeCell ref="I25:J25"/>
    <mergeCell ref="A26:J26"/>
    <mergeCell ref="C27:D27"/>
    <mergeCell ref="G27:H27"/>
    <mergeCell ref="I27:J27"/>
    <mergeCell ref="E27:F27"/>
    <mergeCell ref="B33:J33"/>
    <mergeCell ref="F25:G25"/>
    <mergeCell ref="C25:D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0"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 xr:uid="{078E0B3D-C3D5-4323-9A6F-7DD5AA0A91C9}"/>
    <dataValidation allowBlank="1" showInputMessage="1" showErrorMessage="1" prompt="Monto presupuestado para el producto" sqref="D28:D29 F28:F29 H29 B42:B43" xr:uid="{247AEBBA-5BB4-404D-982B-514E41C68A75}"/>
    <dataValidation allowBlank="1" showInputMessage="1" showErrorMessage="1" prompt="Meta anual del indicador" sqref="C28:C29 E28:E29 G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0866141732283472" right="0.11811023622047245" top="0.55118110236220474" bottom="0.35433070866141736" header="0.31496062992125984" footer="0.31496062992125984"/>
  <pageSetup scale="6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F7C486651223D478240D97B45CD0A8D" ma:contentTypeVersion="16" ma:contentTypeDescription="Crear nuevo documento." ma:contentTypeScope="" ma:versionID="2cabafe7081395588d2a934d86b68ac7">
  <xsd:schema xmlns:xsd="http://www.w3.org/2001/XMLSchema" xmlns:xs="http://www.w3.org/2001/XMLSchema" xmlns:p="http://schemas.microsoft.com/office/2006/metadata/properties" xmlns:ns2="30ffa277-37c4-4898-ac08-4c7c2e3fd7d0" xmlns:ns3="095b483f-c7a6-4252-8606-c67109c81eda" targetNamespace="http://schemas.microsoft.com/office/2006/metadata/properties" ma:root="true" ma:fieldsID="fd28b718fd6a7a8004670d8a9b5321a6" ns2:_="" ns3:_="">
    <xsd:import namespace="30ffa277-37c4-4898-ac08-4c7c2e3fd7d0"/>
    <xsd:import namespace="095b483f-c7a6-4252-8606-c67109c81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fa277-37c4-4898-ac08-4c7c2e3f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0ebdc4ba-9f28-4120-84bc-d63b9ce644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5b483f-c7a6-4252-8606-c67109c81ed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ac9de09-a332-451a-83c7-83e526a68e71}" ma:internalName="TaxCatchAll" ma:showField="CatchAllData" ma:web="095b483f-c7a6-4252-8606-c67109c81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5b483f-c7a6-4252-8606-c67109c81eda" xsi:nil="true"/>
    <lcf76f155ced4ddcb4097134ff3c332f xmlns="30ffa277-37c4-4898-ac08-4c7c2e3fd7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344AA6-B66C-4888-BB87-CDC2A63DEB95}">
  <ds:schemaRefs>
    <ds:schemaRef ds:uri="http://schemas.microsoft.com/sharepoint/v3/contenttype/forms"/>
  </ds:schemaRefs>
</ds:datastoreItem>
</file>

<file path=customXml/itemProps2.xml><?xml version="1.0" encoding="utf-8"?>
<ds:datastoreItem xmlns:ds="http://schemas.openxmlformats.org/officeDocument/2006/customXml" ds:itemID="{17650A6A-9D11-4A65-BBE2-167CFEE01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fa277-37c4-4898-ac08-4c7c2e3fd7d0"/>
    <ds:schemaRef ds:uri="095b483f-c7a6-4252-8606-c67109c81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CC4B8B-D3BC-4C59-AF08-450B93BC973C}">
  <ds:schemaRefs>
    <ds:schemaRef ds:uri="http://schemas.microsoft.com/office/2006/metadata/properties"/>
    <ds:schemaRef ds:uri="http://schemas.microsoft.com/office/infopath/2007/PartnerControls"/>
    <ds:schemaRef ds:uri="095b483f-c7a6-4252-8606-c67109c81eda"/>
    <ds:schemaRef ds:uri="30ffa277-37c4-4898-ac08-4c7c2e3fd7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Aida Pardilla</cp:lastModifiedBy>
  <cp:lastPrinted>2024-05-07T16:29:09Z</cp:lastPrinted>
  <dcterms:created xsi:type="dcterms:W3CDTF">2021-03-22T15:50:10Z</dcterms:created>
  <dcterms:modified xsi:type="dcterms:W3CDTF">2024-05-07T17:23:00Z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0x0101004F7C486651223D478240D97B45CD0A8D</vt:lpwstr>
  </property>
  <property fmtid="{D5CDD505-2E9C-101B-9397-08002B2CF9AE}" pid="3" name="MediaServiceImageTags">
    <vt:lpwstr/>
  </property>
</Properties>
</file>