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fonpercloud.sharepoint.com/sites/DPD/Documentos compartidos/PRESUPUESTO Metas F.F/2024/"/>
    </mc:Choice>
  </mc:AlternateContent>
  <xr:revisionPtr revIDLastSave="0" documentId="8_{94BB76D3-D0A5-496F-9163-B1B6069EA9E6}" xr6:coauthVersionLast="47" xr6:coauthVersionMax="47" xr10:uidLastSave="{00000000-0000-0000-0000-000000000000}"/>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C25" i="1" l="1"/>
  <c r="J29" i="1" l="1"/>
  <c r="I29" i="1"/>
  <c r="I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<sst xmlns="http://schemas.openxmlformats.org/spreadsheetml/2006/main" count="76" uniqueCount="76">
  <si>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</si>
  <si>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</si>
  <si>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</si>
  <si>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</si>
  <si>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</si>
  <si>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</si>
  <si>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</si>
  <si>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</si>
  <si>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</si>
  <si>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</si>
  <si>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</si>
  <si>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</si>
  <si>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</si>
  <si>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</si>
  <si>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</si>
  <si>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</si>
  <si>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</si>
  <si>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</si>
  <si>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</si>
  <si>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</si>
  <si>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</si>
  <si>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</si>
  <si>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</si>
  <si>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</si>
  <si>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</si>
  <si>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</si>
  <si>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</si>
  <si>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</si>
  <si>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</si>
  <si>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</si>
  <si>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</si>
  <si>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</si>
  <si>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</si>
  <si>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</si>
  <si>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</si>
  <si>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</si>
  <si>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</si>
  <si>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</si>
  <si>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</si>
  <si>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</si>
  <si>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</si>
  <si>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</si>
  <si>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</si>
  <si>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</si>
  <si>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</si>
  <si>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</si>
  <si>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</si>
  <si>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</si>
  <si>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</si>
  <si>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</si>
  <si>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</si>
  <si>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</si>
  <si>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</si>
  <si>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</si>
  <si>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</si>
  <si>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</si>
  <si>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</si>
  <si>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</si>
  <si>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</si>
  <si>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</si>
  <si>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</si>
  <si>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</si>
  <si>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Comunidades de escasos recursos.</t>
  </si>
  <si>
    <t>6483-Población recibe los beneficios de los proyectos de desarrollo ejecutados.</t>
  </si>
  <si>
    <t>6483 – Población recibe los beneficios de los proyectos de desarrollo ejecutados.</t>
  </si>
  <si>
    <t>No aplica</t>
  </si>
  <si>
    <t>Aída Pardilla Martínez</t>
  </si>
  <si>
    <t>Encargada Planificación y Desarrollo</t>
  </si>
  <si>
    <t xml:space="preserve">  Programación Trimestral</t>
  </si>
  <si>
    <t>Ejecución Trimestral</t>
  </si>
  <si>
    <t>Lineamientos para la Ejecución Presupuestaria 2024 del Fondo Patrimonial de las Empresas Reformadas</t>
  </si>
  <si>
    <t>Terminación y entrega de 10 proyectos de desarrollo en ejecución.</t>
  </si>
  <si>
    <t>Cantidad de proyectos terminados y entregados.</t>
  </si>
  <si>
    <t xml:space="preserve">Construcción de Panaderías Reposterías.
Construcción de Centros de Confección Textil.
Construcción de Viviendas Económicas.                                                                                                                                                                      </t>
  </si>
  <si>
    <t>Para el año 2024 se programó la terminación y entrega de 10 proyectos en ejcución y una programación anual financiera de RD$100,000,000. Para el primer trimestre 2024 se programó la terminación y entrega de 3 proyectos de construcción con una inversión de RD$25,000,000. Fueron terminados 2 proyectos: 1 panadería repostería en Elias Piña y 2 viviendas económicas en santo Domingo. La ejecución financiera  fue de RD$36,952,129.64 lo que significó un 147.81% por encima de la programación de la meta financiera.</t>
  </si>
  <si>
    <t>Informe Trimestral de Metas Físicas-Financieras Abril-Junio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</si>
</sst>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0"/>
      <name val="Calibri"/>
      <family val="2"/>
      <scheme val="minor"/>
    </font>
    <font>
      <i/>
      <sz val="11"/>
      <name val="Calibri"/>
      <family val="2"/>
      <scheme val="minor"/>
    </font>
    <font>
      <sz val="9"/>
      <name val="Calibri"/>
      <family val="2"/>
      <scheme val="minor"/>
    </font>
    <font>
      <b/>
      <sz val="12"/>
      <name val="Calibri"/>
      <family val="2"/>
      <scheme val="minor"/>
    </font>
    <font>
      <sz val="11"/>
      <name val="Calibri"/>
      <family val="2"/>
      <scheme val="minor"/>
    </font>
    <font>
      <b/>
      <sz val="10"/>
      <name val="Arial"/>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9" fillId="0" borderId="0" xfId="0" applyFont="1" applyAlignment="1" applyProtection="1">
      <alignment horizontal="left" vertical="center" wrapText="1"/>
      <protection locked="0"/>
    </xf>
    <xf numFmtId="0" fontId="2" fillId="0" borderId="22" xfId="0" applyFont="1" applyBorder="1" applyAlignment="1">
      <alignment vertical="top"/>
    </xf>
    <xf numFmtId="0" fontId="14" fillId="0" borderId="24"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9" fontId="14"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4"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4" fontId="23" fillId="0" borderId="12" xfId="0" applyNumberFormat="1" applyFont="1" applyBorder="1" applyAlignment="1">
      <alignment horizontal="center" vertical="center" wrapText="1"/>
    </xf>
    <xf numFmtId="1" fontId="14" fillId="0" borderId="28" xfId="0" applyNumberFormat="1" applyFont="1" applyBorder="1" applyAlignment="1" applyProtection="1">
      <alignment horizontal="center" vertical="center" wrapText="1" readingOrder="1"/>
      <protection locked="0"/>
    </xf>
    <xf numFmtId="0" fontId="25" fillId="0" borderId="17" xfId="0" applyFont="1" applyBorder="1"/>
    <xf numFmtId="0" fontId="25" fillId="0" borderId="0" xfId="0" applyFont="1"/>
    <xf numFmtId="0" fontId="17" fillId="8" borderId="30" xfId="0" applyFont="1" applyFill="1" applyBorder="1" applyAlignment="1">
      <alignment horizontal="center" vertical="center" wrapText="1" readingOrder="1"/>
    </xf>
    <xf numFmtId="0" fontId="17" fillId="8" borderId="31" xfId="0" applyFont="1" applyFill="1" applyBorder="1" applyAlignment="1">
      <alignment horizontal="center" vertical="center" wrapText="1" readingOrder="1"/>
    </xf>
    <xf numFmtId="0" fontId="17" fillId="8" borderId="32" xfId="0" applyFont="1" applyFill="1" applyBorder="1" applyAlignment="1">
      <alignment horizontal="center" vertical="center" wrapText="1" readingOrder="1"/>
    </xf>
    <xf numFmtId="165" fontId="14" fillId="0" borderId="28" xfId="0" applyNumberFormat="1" applyFont="1" applyBorder="1" applyAlignment="1" applyProtection="1">
      <alignment horizontal="center" vertical="center" wrapText="1" readingOrder="1"/>
      <protection locked="0"/>
    </xf>
    <xf numFmtId="43" fontId="26" fillId="0" borderId="22" xfId="1" applyFont="1" applyFill="1" applyBorder="1" applyAlignment="1">
      <alignment horizontal="left"/>
    </xf>
    <xf numFmtId="0" fontId="11" fillId="0" borderId="0" xfId="0" applyFont="1" applyAlignment="1" applyProtection="1">
      <alignment horizontal="center"/>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38"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8" fillId="0" borderId="22" xfId="0" applyFont="1" applyBorder="1" applyAlignment="1">
      <alignment horizontal="left" vertical="center" wrapText="1"/>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4" fillId="5" borderId="17" xfId="0" applyFont="1" applyFill="1" applyBorder="1" applyAlignment="1">
      <alignment horizontal="left" vertical="center"/>
    </xf>
    <xf numFmtId="0" fontId="24" fillId="5" borderId="0" xfId="0" applyFont="1" applyFill="1" applyAlignment="1">
      <alignment horizontal="left" vertical="center"/>
    </xf>
    <xf numFmtId="0" fontId="24" fillId="5" borderId="18" xfId="0" applyFont="1" applyFill="1" applyBorder="1" applyAlignment="1">
      <alignment horizontal="left" vertical="center"/>
    </xf>
    <xf numFmtId="0" fontId="13"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6" borderId="29" xfId="0" applyFont="1" applyFill="1" applyBorder="1" applyAlignment="1">
      <alignment vertical="top" wrapText="1"/>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6"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topLeftCell="A23" zoomScaleNormal="100" zoomScaleSheetLayoutView="100" workbookViewId="0">
      <selection activeCell="B33" sqref="B33:J33"/>
    </sheetView>
  </sheetViews>
  <sheetFormatPr baseColWidth="10" defaultRowHeight="14.4" x14ac:dyDescent="0.3"/>
  <cols>
    <col min="1" max="1" width="23" style="6" customWidth="1"/>
    <col min="2" max="2" width="19.88671875" style="6" bestFit="1" customWidth="1"/>
    <col min="3" max="10" width="12.6640625" style="6" customWidth="1"/>
    <col min="11" max="11" width="11.44140625" style="6"/>
  </cols>
  <sheetData>
    <row r="1" spans="1:11" ht="21.6" thickBot="1" x14ac:dyDescent="0.35">
      <c r="A1" s="10"/>
      <c r="B1" s="67" t="s">
        <v>75</v>
      </c>
      <c r="C1" s="68"/>
      <c r="D1" s="68"/>
      <c r="E1" s="68"/>
      <c r="F1" s="68"/>
      <c r="G1" s="68"/>
      <c r="H1" s="68"/>
      <c r="I1" s="68"/>
      <c r="J1" s="69"/>
      <c r="K1" s="1"/>
    </row>
    <row r="2" spans="1:11" ht="21.6" thickBot="1" x14ac:dyDescent="0.35">
      <c r="A2" s="11"/>
      <c r="B2" s="70" t="s">
        <v>0</v>
      </c>
      <c r="C2" s="71"/>
      <c r="D2" s="70" t="s">
        <v>1</v>
      </c>
      <c r="E2" s="71"/>
      <c r="F2" s="71"/>
      <c r="G2" s="71"/>
      <c r="H2" s="72"/>
      <c r="I2" s="2" t="s">
        <v>2</v>
      </c>
      <c r="J2" s="3" t="s">
        <v>3</v>
      </c>
      <c r="K2" s="1"/>
    </row>
    <row r="3" spans="1:11" ht="21.6" thickBot="1" x14ac:dyDescent="0.35">
      <c r="A3" s="12"/>
      <c r="B3" s="73"/>
      <c r="C3" s="74"/>
      <c r="D3" s="73" t="s">
        <v>70</v>
      </c>
      <c r="E3" s="74"/>
      <c r="F3" s="74"/>
      <c r="G3" s="74"/>
      <c r="H3" s="75"/>
      <c r="I3" s="24">
        <v>45488</v>
      </c>
      <c r="J3" s="4">
        <v>0</v>
      </c>
      <c r="K3" s="1"/>
    </row>
    <row r="4" spans="1:11" x14ac:dyDescent="0.3">
      <c r="A4" s="76"/>
      <c r="B4" s="77"/>
      <c r="C4" s="77"/>
      <c r="D4" s="78"/>
      <c r="E4" s="78"/>
      <c r="F4" s="78"/>
      <c r="G4" s="78"/>
      <c r="H4" s="78"/>
      <c r="I4" s="77"/>
      <c r="J4" s="79"/>
      <c r="K4" s="1"/>
    </row>
    <row r="5" spans="1:11" ht="3" customHeight="1" x14ac:dyDescent="0.3">
      <c r="A5" s="61"/>
      <c r="B5" s="62"/>
      <c r="C5" s="62"/>
      <c r="D5" s="62"/>
      <c r="E5" s="62"/>
      <c r="F5" s="62"/>
      <c r="G5" s="62"/>
      <c r="H5" s="62"/>
      <c r="I5" s="62"/>
      <c r="J5" s="63"/>
      <c r="K5" s="1"/>
    </row>
    <row r="6" spans="1:11" ht="15.6" x14ac:dyDescent="0.3">
      <c r="A6" s="43" t="s">
        <v>4</v>
      </c>
      <c r="B6" s="44"/>
      <c r="C6" s="44"/>
      <c r="D6" s="44"/>
      <c r="E6" s="44"/>
      <c r="F6" s="44"/>
      <c r="G6" s="44"/>
      <c r="H6" s="44"/>
      <c r="I6" s="44"/>
      <c r="J6" s="45"/>
      <c r="K6" s="1"/>
    </row>
    <row r="7" spans="1:11" ht="15.6" x14ac:dyDescent="0.3">
      <c r="A7" s="64" t="s">
        <v>5</v>
      </c>
      <c r="B7" s="65"/>
      <c r="C7" s="65"/>
      <c r="D7" s="65"/>
      <c r="E7" s="65"/>
      <c r="F7" s="65"/>
      <c r="G7" s="65"/>
      <c r="H7" s="65"/>
      <c r="I7" s="65"/>
      <c r="J7" s="66"/>
      <c r="K7" s="1"/>
    </row>
    <row r="8" spans="1:11" x14ac:dyDescent="0.3">
      <c r="A8" s="5" t="s">
        <v>6</v>
      </c>
      <c r="B8" s="34" t="s">
        <v>51</v>
      </c>
      <c r="C8" s="35"/>
      <c r="D8" s="35"/>
      <c r="E8" s="35"/>
      <c r="F8" s="35"/>
      <c r="G8" s="35"/>
      <c r="H8" s="35"/>
      <c r="I8" s="35"/>
      <c r="J8" s="36"/>
      <c r="K8" s="1"/>
    </row>
    <row r="9" spans="1:11" x14ac:dyDescent="0.3">
      <c r="A9" s="13" t="s">
        <v>36</v>
      </c>
      <c r="B9" s="47" t="s">
        <v>59</v>
      </c>
      <c r="C9" s="48"/>
      <c r="D9" s="48"/>
      <c r="E9" s="48"/>
      <c r="F9" s="48"/>
      <c r="G9" s="48"/>
      <c r="H9" s="48"/>
      <c r="I9" s="48"/>
      <c r="J9" s="49"/>
      <c r="K9" s="1"/>
    </row>
    <row r="10" spans="1:11" x14ac:dyDescent="0.3">
      <c r="A10" s="13" t="s">
        <v>37</v>
      </c>
      <c r="B10" s="47" t="s">
        <v>52</v>
      </c>
      <c r="C10" s="48"/>
      <c r="D10" s="48"/>
      <c r="E10" s="48"/>
      <c r="F10" s="48"/>
      <c r="G10" s="48"/>
      <c r="H10" s="48"/>
      <c r="I10" s="48"/>
      <c r="J10" s="49"/>
      <c r="K10" s="1"/>
    </row>
    <row r="11" spans="1:11" ht="30.75" customHeight="1" x14ac:dyDescent="0.3">
      <c r="A11" s="5" t="s">
        <v>7</v>
      </c>
      <c r="B11" s="37" t="s">
        <v>53</v>
      </c>
      <c r="C11" s="38"/>
      <c r="D11" s="38"/>
      <c r="E11" s="38"/>
      <c r="F11" s="38"/>
      <c r="G11" s="38"/>
      <c r="H11" s="38"/>
      <c r="I11" s="38"/>
      <c r="J11" s="39"/>
    </row>
    <row r="12" spans="1:11" ht="42.75" customHeight="1" x14ac:dyDescent="0.3">
      <c r="A12" s="5" t="s">
        <v>8</v>
      </c>
      <c r="B12" s="40" t="s">
        <v>54</v>
      </c>
      <c r="C12" s="41"/>
      <c r="D12" s="41"/>
      <c r="E12" s="41"/>
      <c r="F12" s="41"/>
      <c r="G12" s="41"/>
      <c r="H12" s="41"/>
      <c r="I12" s="41"/>
      <c r="J12" s="42"/>
    </row>
    <row r="13" spans="1:11" ht="15.6" x14ac:dyDescent="0.3">
      <c r="A13" s="43" t="s">
        <v>9</v>
      </c>
      <c r="B13" s="44"/>
      <c r="C13" s="44"/>
      <c r="D13" s="44"/>
      <c r="E13" s="44"/>
      <c r="F13" s="44"/>
      <c r="G13" s="44"/>
      <c r="H13" s="44"/>
      <c r="I13" s="44"/>
      <c r="J13" s="45"/>
    </row>
    <row r="14" spans="1:11" ht="40.950000000000003" customHeight="1" x14ac:dyDescent="0.3">
      <c r="A14" s="5" t="s">
        <v>10</v>
      </c>
      <c r="B14" s="20">
        <v>2</v>
      </c>
      <c r="C14" s="46" t="s">
        <v>58</v>
      </c>
      <c r="D14" s="46"/>
      <c r="E14" s="46"/>
      <c r="F14" s="46"/>
      <c r="G14" s="46"/>
      <c r="H14" s="46"/>
      <c r="I14" s="46"/>
      <c r="J14" s="46"/>
    </row>
    <row r="15" spans="1:11" ht="26.25" customHeight="1" x14ac:dyDescent="0.3">
      <c r="A15" s="5" t="s">
        <v>11</v>
      </c>
      <c r="B15" s="21">
        <v>2.2999999999999998</v>
      </c>
      <c r="C15" s="46" t="s">
        <v>55</v>
      </c>
      <c r="D15" s="46"/>
      <c r="E15" s="46"/>
      <c r="F15" s="46"/>
      <c r="G15" s="46"/>
      <c r="H15" s="46"/>
      <c r="I15" s="46"/>
      <c r="J15" s="46"/>
    </row>
    <row r="16" spans="1:11" ht="31.5" customHeight="1" x14ac:dyDescent="0.3">
      <c r="A16" s="5" t="s">
        <v>12</v>
      </c>
      <c r="B16" s="7" t="s">
        <v>57</v>
      </c>
      <c r="C16" s="46" t="s">
        <v>56</v>
      </c>
      <c r="D16" s="46"/>
      <c r="E16" s="46"/>
      <c r="F16" s="46"/>
      <c r="G16" s="46"/>
      <c r="H16" s="46"/>
      <c r="I16" s="46"/>
      <c r="J16" s="46"/>
    </row>
    <row r="17" spans="1:11" ht="15.6" x14ac:dyDescent="0.3">
      <c r="A17" s="43" t="s">
        <v>13</v>
      </c>
      <c r="B17" s="44"/>
      <c r="C17" s="44"/>
      <c r="D17" s="44"/>
      <c r="E17" s="44"/>
      <c r="F17" s="44"/>
      <c r="G17" s="44"/>
      <c r="H17" s="44"/>
      <c r="I17" s="44"/>
      <c r="J17" s="45"/>
    </row>
    <row r="18" spans="1:11" ht="29.25" customHeight="1" x14ac:dyDescent="0.3">
      <c r="A18" s="5" t="s">
        <v>14</v>
      </c>
      <c r="B18" s="41" t="s">
        <v>60</v>
      </c>
      <c r="C18" s="41"/>
      <c r="D18" s="41"/>
      <c r="E18" s="41"/>
      <c r="F18" s="41"/>
      <c r="G18" s="41"/>
      <c r="H18" s="41"/>
      <c r="I18" s="41"/>
      <c r="J18" s="42"/>
    </row>
    <row r="19" spans="1:11" ht="88.95" customHeight="1" x14ac:dyDescent="0.3">
      <c r="A19" s="8" t="s">
        <v>15</v>
      </c>
      <c r="B19" s="41" t="s">
        <v>61</v>
      </c>
      <c r="C19" s="41"/>
      <c r="D19" s="41"/>
      <c r="E19" s="41"/>
      <c r="F19" s="41"/>
      <c r="G19" s="41"/>
      <c r="H19" s="41"/>
      <c r="I19" s="41"/>
      <c r="J19" s="42"/>
    </row>
    <row r="20" spans="1:11" ht="34.5" customHeight="1" x14ac:dyDescent="0.3">
      <c r="A20" s="8" t="s">
        <v>16</v>
      </c>
      <c r="B20" s="41" t="s">
        <v>62</v>
      </c>
      <c r="C20" s="41"/>
      <c r="D20" s="41"/>
      <c r="E20" s="41"/>
      <c r="F20" s="41"/>
      <c r="G20" s="41"/>
      <c r="H20" s="41"/>
      <c r="I20" s="41"/>
      <c r="J20" s="42"/>
    </row>
    <row r="21" spans="1:11" ht="35.25" customHeight="1" x14ac:dyDescent="0.3">
      <c r="A21" s="8" t="s">
        <v>38</v>
      </c>
      <c r="B21" s="41" t="s">
        <v>71</v>
      </c>
      <c r="C21" s="41"/>
      <c r="D21" s="41"/>
      <c r="E21" s="41"/>
      <c r="F21" s="41"/>
      <c r="G21" s="41"/>
      <c r="H21" s="41"/>
      <c r="I21" s="41"/>
      <c r="J21" s="42"/>
      <c r="K21" s="1"/>
    </row>
    <row r="22" spans="1:11" ht="15.6" x14ac:dyDescent="0.3">
      <c r="A22" s="43" t="s">
        <v>17</v>
      </c>
      <c r="B22" s="44"/>
      <c r="C22" s="44"/>
      <c r="D22" s="44"/>
      <c r="E22" s="44"/>
      <c r="F22" s="44"/>
      <c r="G22" s="44"/>
      <c r="H22" s="44"/>
      <c r="I22" s="44"/>
      <c r="J22" s="45"/>
    </row>
    <row r="23" spans="1:11" ht="15.6" x14ac:dyDescent="0.3">
      <c r="A23" s="64" t="s">
        <v>18</v>
      </c>
      <c r="B23" s="65"/>
      <c r="C23" s="65"/>
      <c r="D23" s="65"/>
      <c r="E23" s="65"/>
      <c r="F23" s="65"/>
      <c r="G23" s="65"/>
      <c r="H23" s="65"/>
      <c r="I23" s="65"/>
      <c r="J23" s="66"/>
      <c r="K23" s="1"/>
    </row>
    <row r="24" spans="1:11" ht="15" customHeight="1" x14ac:dyDescent="0.3">
      <c r="A24" s="84" t="s">
        <v>19</v>
      </c>
      <c r="B24" s="85"/>
      <c r="C24" s="86" t="s">
        <v>20</v>
      </c>
      <c r="D24" s="88"/>
      <c r="E24" s="88"/>
      <c r="F24" s="88" t="s">
        <v>21</v>
      </c>
      <c r="G24" s="88"/>
      <c r="H24" s="85"/>
      <c r="I24" s="86" t="s">
        <v>22</v>
      </c>
      <c r="J24" s="87"/>
    </row>
    <row r="25" spans="1:11" x14ac:dyDescent="0.3">
      <c r="A25" s="52">
        <v>3912848360</v>
      </c>
      <c r="B25" s="53"/>
      <c r="C25" s="52">
        <f>(A25-F25)</f>
        <v>2876410091.4099998</v>
      </c>
      <c r="D25" s="83"/>
      <c r="E25" s="23"/>
      <c r="F25" s="52">
        <v>1036438268.59</v>
      </c>
      <c r="G25" s="53"/>
      <c r="H25" s="23"/>
      <c r="I25" s="54">
        <f>(F25/A25)</f>
        <v>0.26488076542531797</v>
      </c>
      <c r="J25" s="55"/>
    </row>
    <row r="26" spans="1:11" ht="15.6" x14ac:dyDescent="0.3">
      <c r="A26" s="56" t="s">
        <v>23</v>
      </c>
      <c r="B26" s="57"/>
      <c r="C26" s="57"/>
      <c r="D26" s="57"/>
      <c r="E26" s="57"/>
      <c r="F26" s="57"/>
      <c r="G26" s="57"/>
      <c r="H26" s="57"/>
      <c r="I26" s="57"/>
      <c r="J26" s="58"/>
      <c r="K26" s="1"/>
    </row>
    <row r="27" spans="1:11" x14ac:dyDescent="0.3">
      <c r="A27" s="26"/>
      <c r="B27" s="27"/>
      <c r="C27" s="59" t="s">
        <v>24</v>
      </c>
      <c r="D27" s="60"/>
      <c r="E27" s="59" t="s">
        <v>68</v>
      </c>
      <c r="F27" s="60"/>
      <c r="G27" s="59" t="s">
        <v>69</v>
      </c>
      <c r="H27" s="59"/>
      <c r="I27" s="59" t="s">
        <v>25</v>
      </c>
      <c r="J27" s="80"/>
    </row>
    <row r="28" spans="1:11" ht="41.4" x14ac:dyDescent="0.3">
      <c r="A28" s="28" t="s">
        <v>26</v>
      </c>
      <c r="B28" s="29" t="s">
        <v>27</v>
      </c>
      <c r="C28" s="29" t="s">
        <v>39</v>
      </c>
      <c r="D28" s="29" t="s">
        <v>40</v>
      </c>
      <c r="E28" s="29" t="s">
        <v>42</v>
      </c>
      <c r="F28" s="29" t="s">
        <v>43</v>
      </c>
      <c r="G28" s="29" t="s">
        <v>44</v>
      </c>
      <c r="H28" s="29" t="s">
        <v>45</v>
      </c>
      <c r="I28" s="29" t="s">
        <v>46</v>
      </c>
      <c r="J28" s="30" t="s">
        <v>47</v>
      </c>
    </row>
    <row r="29" spans="1:11" ht="45" customHeight="1" x14ac:dyDescent="0.3">
      <c r="A29" s="16" t="s">
        <v>63</v>
      </c>
      <c r="B29" s="17" t="s">
        <v>72</v>
      </c>
      <c r="C29" s="25">
        <v>10</v>
      </c>
      <c r="D29" s="31">
        <v>100000000</v>
      </c>
      <c r="E29" s="25">
        <v>2</v>
      </c>
      <c r="F29" s="31">
        <v>25000000</v>
      </c>
      <c r="G29" s="25">
        <v>2</v>
      </c>
      <c r="H29" s="31">
        <v>36952129.640000001</v>
      </c>
      <c r="I29" s="18">
        <f>Tabla1[[#This Row],[Física 
(E)]]/Tabla1[[#This Row],[Física
(C)]]</f>
        <v>1</v>
      </c>
      <c r="J29" s="22">
        <f>Tabla1[[#This Row],[Financiera 
 (F)]]/Tabla1[[#This Row],[Financiera
(D)]]</f>
        <v>1.4780851856000001</v>
      </c>
    </row>
    <row r="30" spans="1:11" ht="15.6" x14ac:dyDescent="0.3">
      <c r="A30" s="43" t="s">
        <v>28</v>
      </c>
      <c r="B30" s="44"/>
      <c r="C30" s="44"/>
      <c r="D30" s="44"/>
      <c r="E30" s="44"/>
      <c r="F30" s="44"/>
      <c r="G30" s="44"/>
      <c r="H30" s="44"/>
      <c r="I30" s="44"/>
      <c r="J30" s="45"/>
    </row>
    <row r="31" spans="1:11" ht="15.6" x14ac:dyDescent="0.3">
      <c r="A31" s="64" t="s">
        <v>29</v>
      </c>
      <c r="B31" s="65"/>
      <c r="C31" s="65"/>
      <c r="D31" s="65"/>
      <c r="E31" s="65"/>
      <c r="F31" s="65"/>
      <c r="G31" s="65"/>
      <c r="H31" s="65"/>
      <c r="I31" s="65"/>
      <c r="J31" s="66"/>
      <c r="K31" s="1"/>
    </row>
    <row r="32" spans="1:11" ht="26.4" customHeight="1" x14ac:dyDescent="0.3">
      <c r="A32" s="9" t="s">
        <v>30</v>
      </c>
      <c r="B32" s="50" t="s">
        <v>64</v>
      </c>
      <c r="C32" s="50"/>
      <c r="D32" s="50"/>
      <c r="E32" s="50"/>
      <c r="F32" s="50"/>
      <c r="G32" s="50"/>
      <c r="H32" s="50"/>
      <c r="I32" s="50"/>
      <c r="J32" s="51"/>
    </row>
    <row r="33" spans="1:11" ht="64.2" customHeight="1" x14ac:dyDescent="0.3">
      <c r="A33" s="9" t="s">
        <v>31</v>
      </c>
      <c r="B33" s="50" t="s">
        <v>73</v>
      </c>
      <c r="C33" s="81"/>
      <c r="D33" s="81"/>
      <c r="E33" s="81"/>
      <c r="F33" s="81"/>
      <c r="G33" s="81"/>
      <c r="H33" s="81"/>
      <c r="I33" s="81"/>
      <c r="J33" s="82"/>
    </row>
    <row r="34" spans="1:11" ht="63" customHeight="1" x14ac:dyDescent="0.3">
      <c r="A34" s="9" t="s">
        <v>32</v>
      </c>
      <c r="B34" s="50" t="s">
        <v>74</v>
      </c>
      <c r="C34" s="50"/>
      <c r="D34" s="50"/>
      <c r="E34" s="50"/>
      <c r="F34" s="50"/>
      <c r="G34" s="50"/>
      <c r="H34" s="50"/>
      <c r="I34" s="50"/>
      <c r="J34" s="51"/>
    </row>
    <row r="35" spans="1:11" ht="26.4" customHeight="1" x14ac:dyDescent="0.3">
      <c r="A35" s="9" t="s">
        <v>33</v>
      </c>
      <c r="B35" s="41"/>
      <c r="C35" s="41"/>
      <c r="D35" s="41"/>
      <c r="E35" s="41"/>
      <c r="F35" s="41"/>
      <c r="G35" s="41"/>
      <c r="H35" s="41"/>
      <c r="I35" s="41"/>
      <c r="J35" s="42"/>
    </row>
    <row r="36" spans="1:11" ht="15.6" x14ac:dyDescent="0.3">
      <c r="A36" s="43" t="s">
        <v>34</v>
      </c>
      <c r="B36" s="44"/>
      <c r="C36" s="44"/>
      <c r="D36" s="44"/>
      <c r="E36" s="44"/>
      <c r="F36" s="44"/>
      <c r="G36" s="44"/>
      <c r="H36" s="44"/>
      <c r="I36" s="44"/>
      <c r="J36" s="45"/>
    </row>
    <row r="37" spans="1:11" ht="15.6" x14ac:dyDescent="0.3">
      <c r="A37" s="90" t="s">
        <v>35</v>
      </c>
      <c r="B37" s="91"/>
      <c r="C37" s="91"/>
      <c r="D37" s="91"/>
      <c r="E37" s="91"/>
      <c r="F37" s="91"/>
      <c r="G37" s="91"/>
      <c r="H37" s="91"/>
      <c r="I37" s="91"/>
      <c r="J37" s="92"/>
      <c r="K37" s="1"/>
    </row>
    <row r="38" spans="1:11" ht="17.399999999999999" customHeight="1" x14ac:dyDescent="0.3">
      <c r="A38" s="93" t="s">
        <v>65</v>
      </c>
      <c r="B38" s="94"/>
      <c r="C38" s="94"/>
      <c r="D38" s="94"/>
      <c r="E38" s="94"/>
      <c r="F38" s="94"/>
      <c r="G38" s="94"/>
      <c r="H38" s="94"/>
      <c r="I38" s="94"/>
      <c r="J38" s="95"/>
    </row>
    <row r="39" spans="1:11" ht="6" customHeight="1" x14ac:dyDescent="0.3">
      <c r="A39" s="14"/>
      <c r="B39" s="14"/>
      <c r="C39" s="14"/>
      <c r="D39" s="14"/>
      <c r="E39" s="14"/>
      <c r="F39" s="14"/>
      <c r="G39" s="14"/>
      <c r="H39" s="14"/>
      <c r="I39" s="14"/>
      <c r="J39" s="14"/>
    </row>
    <row r="40" spans="1:11" ht="15" customHeight="1" x14ac:dyDescent="0.3">
      <c r="A40" s="96" t="s">
        <v>41</v>
      </c>
      <c r="B40" s="96"/>
      <c r="C40" s="96"/>
      <c r="D40" s="96"/>
      <c r="E40" s="96"/>
      <c r="F40" s="96"/>
      <c r="G40" s="96"/>
      <c r="H40" s="96"/>
      <c r="I40" s="96"/>
      <c r="J40" s="96"/>
    </row>
    <row r="41" spans="1:11" ht="25.2" customHeight="1" x14ac:dyDescent="0.3">
      <c r="G41" s="33"/>
      <c r="H41" s="33"/>
      <c r="I41" s="33"/>
      <c r="J41" s="33"/>
    </row>
    <row r="42" spans="1:11" x14ac:dyDescent="0.3">
      <c r="A42" s="15" t="s">
        <v>48</v>
      </c>
      <c r="B42" s="32">
        <v>3912848360</v>
      </c>
    </row>
    <row r="43" spans="1:11" ht="15" thickBot="1" x14ac:dyDescent="0.35">
      <c r="A43" s="15" t="s">
        <v>49</v>
      </c>
      <c r="B43" s="32">
        <v>3912848360</v>
      </c>
      <c r="G43" s="19"/>
      <c r="H43" s="19"/>
      <c r="I43" s="19"/>
      <c r="J43" s="19"/>
    </row>
    <row r="44" spans="1:11" x14ac:dyDescent="0.3">
      <c r="A44" s="15" t="s">
        <v>50</v>
      </c>
      <c r="B44" s="32">
        <f>(F25)</f>
        <v>1036438268.59</v>
      </c>
      <c r="D44" s="33"/>
      <c r="E44" s="33"/>
      <c r="F44" s="33"/>
      <c r="G44" s="89" t="s">
        <v>66</v>
      </c>
      <c r="H44" s="89"/>
      <c r="I44" s="89"/>
      <c r="J44" s="89"/>
    </row>
    <row r="45" spans="1:11" x14ac:dyDescent="0.3">
      <c r="G45" s="89" t="s">
        <v>67</v>
      </c>
      <c r="H45" s="89"/>
      <c r="I45" s="89"/>
      <c r="J45" s="89"/>
    </row>
  </sheetData>
  <mergeCells count="52">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I27:J27"/>
    <mergeCell ref="E27:F27"/>
    <mergeCell ref="B33:J33"/>
    <mergeCell ref="F25:G25"/>
    <mergeCell ref="C25:D25"/>
    <mergeCell ref="A5:J5"/>
    <mergeCell ref="A6:J6"/>
    <mergeCell ref="A7:J7"/>
    <mergeCell ref="B1:J1"/>
    <mergeCell ref="B2:C2"/>
    <mergeCell ref="D2:H2"/>
    <mergeCell ref="B3:C3"/>
    <mergeCell ref="D3:H3"/>
    <mergeCell ref="A4:J4"/>
    <mergeCell ref="D44:F44"/>
    <mergeCell ref="B8:J8"/>
    <mergeCell ref="B11:J11"/>
    <mergeCell ref="B12:J12"/>
    <mergeCell ref="A13:J13"/>
    <mergeCell ref="C14:J14"/>
    <mergeCell ref="B9:J9"/>
    <mergeCell ref="B10:J10"/>
    <mergeCell ref="B32:J32"/>
    <mergeCell ref="B34:J34"/>
    <mergeCell ref="B35:J35"/>
    <mergeCell ref="A25:B25"/>
    <mergeCell ref="I25:J25"/>
    <mergeCell ref="A26:J26"/>
    <mergeCell ref="C27:D27"/>
    <mergeCell ref="G27:H27"/>
  </mergeCells>
  <phoneticPr fontId="20"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G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6" ma:contentTypeDescription="Crear nuevo documento." ma:contentTypeScope="" ma:versionID="2cabafe7081395588d2a934d86b68ac7">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fd28b718fd6a7a8004670d8a9b5321a6"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50A6A-9D11-4A65-BBE2-167CFEE01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fa277-37c4-4898-ac08-4c7c2e3fd7d0"/>
    <ds:schemaRef ds:uri="095b483f-c7a6-4252-8606-c67109c81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12344AA6-B66C-4888-BB87-CDC2A63DE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Pardilla</cp:lastModifiedBy>
  <cp:lastPrinted>2024-08-12T19:40:20Z</cp:lastPrinted>
  <dcterms:created xsi:type="dcterms:W3CDTF">2021-03-22T15:50:10Z</dcterms:created>
  <dcterms:modified xsi:type="dcterms:W3CDTF">2024-08-12T19:45:04Z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0x0101004F7C486651223D478240D97B45CD0A8D</vt:lpwstr>
  </property>
  <property fmtid="{D5CDD505-2E9C-101B-9397-08002B2CF9AE}" pid="3" name="MediaServiceImageTags">
    <vt:lpwstr/>
  </property>
</Properties>
</file>